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ILE S2 ADE WAHYUDI\TESIS\BAB TESIS - ADE WAHYUDI - OK\BAB TESIS - 17 APRIL 2017\"/>
    </mc:Choice>
  </mc:AlternateContent>
  <bookViews>
    <workbookView xWindow="0" yWindow="0" windowWidth="20490" windowHeight="7755" firstSheet="2" activeTab="3"/>
  </bookViews>
  <sheets>
    <sheet name="DATA VARIABEL BANDUNG KIDUL" sheetId="1" r:id="rId1"/>
    <sheet name="DATA RESPONDEN BANDUNG KIDUL" sheetId="3" r:id="rId2"/>
    <sheet name="TABEL KODING KARAKTER INDIVIDU" sheetId="10" r:id="rId3"/>
    <sheet name="DATA OLAHAN BANDUNG KIDUL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9" i="5" l="1"/>
  <c r="BF10" i="5" s="1"/>
  <c r="BF11" i="5" s="1"/>
  <c r="BF12" i="5" s="1"/>
  <c r="BF13" i="5" s="1"/>
  <c r="BF14" i="5" s="1"/>
  <c r="BF15" i="5" s="1"/>
  <c r="BF16" i="5" s="1"/>
  <c r="BF17" i="5" s="1"/>
  <c r="BF18" i="5" s="1"/>
  <c r="BF19" i="5" s="1"/>
  <c r="BF20" i="5" s="1"/>
  <c r="BF21" i="5" s="1"/>
  <c r="BF22" i="5" s="1"/>
  <c r="BF23" i="5" s="1"/>
  <c r="BF24" i="5" s="1"/>
  <c r="BF25" i="5" s="1"/>
  <c r="BF26" i="5" s="1"/>
  <c r="BF27" i="5" s="1"/>
  <c r="BF28" i="5" s="1"/>
  <c r="BF29" i="5" s="1"/>
  <c r="BF30" i="5" s="1"/>
  <c r="BF31" i="5" s="1"/>
  <c r="BF32" i="5" s="1"/>
  <c r="BF33" i="5" s="1"/>
  <c r="BF34" i="5" s="1"/>
  <c r="BF35" i="5" s="1"/>
  <c r="BF36" i="5" s="1"/>
  <c r="BF37" i="5" s="1"/>
  <c r="BF38" i="5" s="1"/>
  <c r="BF39" i="5" s="1"/>
  <c r="BF40" i="5" s="1"/>
  <c r="BF41" i="5" s="1"/>
  <c r="BF42" i="5" s="1"/>
  <c r="BF43" i="5" s="1"/>
  <c r="BF44" i="5" s="1"/>
  <c r="BF45" i="5" s="1"/>
  <c r="BF46" i="5" s="1"/>
  <c r="BF47" i="5" s="1"/>
  <c r="BF48" i="5" s="1"/>
  <c r="BF49" i="5" s="1"/>
  <c r="BF50" i="5" s="1"/>
  <c r="BF51" i="5" s="1"/>
  <c r="BF52" i="5" s="1"/>
  <c r="BF53" i="5" s="1"/>
  <c r="BF54" i="5" s="1"/>
  <c r="BF55" i="5" s="1"/>
  <c r="BF56" i="5" s="1"/>
  <c r="BF8" i="5"/>
  <c r="BI19" i="5"/>
  <c r="BI16" i="5"/>
  <c r="BI15" i="5"/>
  <c r="P7" i="10" l="1"/>
  <c r="P4" i="10"/>
  <c r="P3" i="10"/>
  <c r="L3" i="10"/>
  <c r="L4" i="10" l="1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D4" i="10" l="1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AS134" i="5" l="1"/>
  <c r="AS133" i="5"/>
  <c r="AS132" i="5"/>
  <c r="AS131" i="5"/>
  <c r="CA252" i="5" l="1"/>
  <c r="CA253" i="5"/>
  <c r="CA254" i="5"/>
  <c r="CA251" i="5"/>
  <c r="BS252" i="5"/>
  <c r="BS253" i="5"/>
  <c r="BS254" i="5"/>
  <c r="BS251" i="5"/>
  <c r="BS255" i="5" s="1"/>
  <c r="BH253" i="5"/>
  <c r="BH254" i="5"/>
  <c r="BH252" i="5"/>
  <c r="BH251" i="5"/>
  <c r="AX264" i="5"/>
  <c r="AX265" i="5"/>
  <c r="AX266" i="5"/>
  <c r="AX263" i="5"/>
  <c r="AX252" i="5"/>
  <c r="AX253" i="5"/>
  <c r="AX254" i="5"/>
  <c r="AX251" i="5"/>
  <c r="AK261" i="5"/>
  <c r="AK262" i="5"/>
  <c r="AK263" i="5"/>
  <c r="AK260" i="5"/>
  <c r="AK264" i="5" s="1"/>
  <c r="AK252" i="5"/>
  <c r="AK253" i="5"/>
  <c r="AK254" i="5"/>
  <c r="AK251" i="5"/>
  <c r="AB252" i="5"/>
  <c r="AB253" i="5"/>
  <c r="AB254" i="5"/>
  <c r="AB251" i="5"/>
  <c r="AB255" i="5" s="1"/>
  <c r="Q261" i="5"/>
  <c r="Q262" i="5"/>
  <c r="Q263" i="5"/>
  <c r="Q260" i="5"/>
  <c r="E277" i="5"/>
  <c r="E278" i="5"/>
  <c r="E279" i="5"/>
  <c r="E276" i="5"/>
  <c r="E271" i="5"/>
  <c r="E269" i="5"/>
  <c r="E270" i="5"/>
  <c r="E268" i="5"/>
  <c r="E261" i="5"/>
  <c r="E262" i="5"/>
  <c r="E263" i="5"/>
  <c r="E260" i="5"/>
  <c r="E264" i="5" s="1"/>
  <c r="E252" i="5"/>
  <c r="E253" i="5"/>
  <c r="E254" i="5"/>
  <c r="E251" i="5"/>
  <c r="CA255" i="5"/>
  <c r="BH255" i="5"/>
  <c r="AX267" i="5"/>
  <c r="AX255" i="5"/>
  <c r="AK255" i="5"/>
  <c r="AA255" i="5"/>
  <c r="Q264" i="5"/>
  <c r="O264" i="5"/>
  <c r="N264" i="5"/>
  <c r="M264" i="5"/>
  <c r="L264" i="5"/>
  <c r="K264" i="5"/>
  <c r="J264" i="5"/>
  <c r="P263" i="5"/>
  <c r="P262" i="5"/>
  <c r="P261" i="5"/>
  <c r="P264" i="5" s="1"/>
  <c r="P260" i="5"/>
  <c r="E280" i="5"/>
  <c r="E255" i="5"/>
  <c r="E272" i="5" l="1"/>
  <c r="AV267" i="5"/>
  <c r="AU267" i="5"/>
  <c r="AT267" i="5"/>
  <c r="AS267" i="5"/>
  <c r="BZ252" i="5"/>
  <c r="BZ253" i="5"/>
  <c r="BZ254" i="5"/>
  <c r="BZ251" i="5"/>
  <c r="BY255" i="5"/>
  <c r="BX255" i="5"/>
  <c r="BW255" i="5"/>
  <c r="BV255" i="5"/>
  <c r="BR147" i="5"/>
  <c r="BR148" i="5" s="1"/>
  <c r="BR149" i="5" s="1"/>
  <c r="BR150" i="5" s="1"/>
  <c r="BR151" i="5" s="1"/>
  <c r="BR152" i="5" s="1"/>
  <c r="BR153" i="5" s="1"/>
  <c r="BR154" i="5" s="1"/>
  <c r="BR155" i="5" s="1"/>
  <c r="BR156" i="5" s="1"/>
  <c r="BR157" i="5" s="1"/>
  <c r="BR158" i="5" s="1"/>
  <c r="BR159" i="5" s="1"/>
  <c r="BR160" i="5" s="1"/>
  <c r="BR161" i="5" s="1"/>
  <c r="BR162" i="5" s="1"/>
  <c r="BR163" i="5" s="1"/>
  <c r="BR164" i="5" s="1"/>
  <c r="BR165" i="5" s="1"/>
  <c r="BR166" i="5" s="1"/>
  <c r="BR167" i="5" s="1"/>
  <c r="BR168" i="5" s="1"/>
  <c r="BR169" i="5" s="1"/>
  <c r="BR170" i="5" s="1"/>
  <c r="BR171" i="5" s="1"/>
  <c r="BR172" i="5" s="1"/>
  <c r="BR173" i="5" s="1"/>
  <c r="BR174" i="5" s="1"/>
  <c r="BR175" i="5" s="1"/>
  <c r="BR176" i="5" s="1"/>
  <c r="BR177" i="5" s="1"/>
  <c r="BR178" i="5" s="1"/>
  <c r="BR179" i="5" s="1"/>
  <c r="BR180" i="5" s="1"/>
  <c r="BR181" i="5" s="1"/>
  <c r="BR182" i="5" s="1"/>
  <c r="BR183" i="5" s="1"/>
  <c r="BR184" i="5" s="1"/>
  <c r="BR185" i="5" s="1"/>
  <c r="BR186" i="5" s="1"/>
  <c r="BR187" i="5" s="1"/>
  <c r="BR188" i="5" s="1"/>
  <c r="BR189" i="5" s="1"/>
  <c r="BR190" i="5" s="1"/>
  <c r="BR191" i="5" s="1"/>
  <c r="BR192" i="5" s="1"/>
  <c r="BR193" i="5" s="1"/>
  <c r="BR194" i="5" s="1"/>
  <c r="BR195" i="5" s="1"/>
  <c r="BR196" i="5" s="1"/>
  <c r="BR197" i="5" s="1"/>
  <c r="BR198" i="5" s="1"/>
  <c r="BR199" i="5" s="1"/>
  <c r="BR200" i="5" s="1"/>
  <c r="BR201" i="5" s="1"/>
  <c r="BR202" i="5" s="1"/>
  <c r="BR203" i="5" s="1"/>
  <c r="BR204" i="5" s="1"/>
  <c r="BR205" i="5" s="1"/>
  <c r="BR206" i="5" s="1"/>
  <c r="BR207" i="5" s="1"/>
  <c r="BR208" i="5" s="1"/>
  <c r="BR209" i="5" s="1"/>
  <c r="BR210" i="5" s="1"/>
  <c r="BR211" i="5" s="1"/>
  <c r="BR212" i="5" s="1"/>
  <c r="BR213" i="5" s="1"/>
  <c r="BR214" i="5" s="1"/>
  <c r="BR215" i="5" s="1"/>
  <c r="BR216" i="5" s="1"/>
  <c r="BR217" i="5" s="1"/>
  <c r="BR218" i="5" s="1"/>
  <c r="BR219" i="5" s="1"/>
  <c r="BR220" i="5" s="1"/>
  <c r="BR221" i="5" s="1"/>
  <c r="BR222" i="5" s="1"/>
  <c r="BR223" i="5" s="1"/>
  <c r="BR224" i="5" s="1"/>
  <c r="BR225" i="5" s="1"/>
  <c r="BR226" i="5" s="1"/>
  <c r="BR227" i="5" s="1"/>
  <c r="BR228" i="5" s="1"/>
  <c r="BR229" i="5" s="1"/>
  <c r="BR230" i="5" s="1"/>
  <c r="BR231" i="5" s="1"/>
  <c r="BR232" i="5" s="1"/>
  <c r="BR233" i="5" s="1"/>
  <c r="BR234" i="5" s="1"/>
  <c r="BR235" i="5" s="1"/>
  <c r="BR236" i="5" s="1"/>
  <c r="BR237" i="5" s="1"/>
  <c r="BR238" i="5" s="1"/>
  <c r="BR239" i="5" s="1"/>
  <c r="BR240" i="5" s="1"/>
  <c r="BR241" i="5" s="1"/>
  <c r="BR242" i="5" s="1"/>
  <c r="BR243" i="5" s="1"/>
  <c r="BR244" i="5" s="1"/>
  <c r="BR245" i="5" s="1"/>
  <c r="BQ255" i="5"/>
  <c r="BR252" i="5"/>
  <c r="BR253" i="5"/>
  <c r="BR254" i="5"/>
  <c r="BR251" i="5"/>
  <c r="BO255" i="5"/>
  <c r="BN255" i="5"/>
  <c r="BM255" i="5"/>
  <c r="BL255" i="5"/>
  <c r="BK255" i="5"/>
  <c r="BH147" i="5"/>
  <c r="BH148" i="5" s="1"/>
  <c r="BH149" i="5" s="1"/>
  <c r="BH150" i="5" s="1"/>
  <c r="BH151" i="5" s="1"/>
  <c r="BH152" i="5" s="1"/>
  <c r="BH153" i="5" s="1"/>
  <c r="BH154" i="5" s="1"/>
  <c r="BH155" i="5" s="1"/>
  <c r="BH156" i="5" s="1"/>
  <c r="BH157" i="5" s="1"/>
  <c r="BH158" i="5" s="1"/>
  <c r="BH159" i="5" s="1"/>
  <c r="BH160" i="5" s="1"/>
  <c r="BH161" i="5" s="1"/>
  <c r="BH162" i="5" s="1"/>
  <c r="BH163" i="5" s="1"/>
  <c r="BH164" i="5" s="1"/>
  <c r="BH165" i="5" s="1"/>
  <c r="BH166" i="5" s="1"/>
  <c r="BH167" i="5" s="1"/>
  <c r="BH168" i="5" s="1"/>
  <c r="BH169" i="5" s="1"/>
  <c r="BH170" i="5" s="1"/>
  <c r="BH171" i="5" s="1"/>
  <c r="BH172" i="5" s="1"/>
  <c r="BH173" i="5" s="1"/>
  <c r="BH174" i="5" s="1"/>
  <c r="BH175" i="5" s="1"/>
  <c r="BH176" i="5" s="1"/>
  <c r="BH177" i="5" s="1"/>
  <c r="BH178" i="5" s="1"/>
  <c r="BH179" i="5" s="1"/>
  <c r="BH180" i="5" s="1"/>
  <c r="BH181" i="5" s="1"/>
  <c r="BH182" i="5" s="1"/>
  <c r="BH183" i="5" s="1"/>
  <c r="BH184" i="5" s="1"/>
  <c r="BH185" i="5" s="1"/>
  <c r="BH186" i="5" s="1"/>
  <c r="BH187" i="5" s="1"/>
  <c r="BH188" i="5" s="1"/>
  <c r="BH189" i="5" s="1"/>
  <c r="BH190" i="5" s="1"/>
  <c r="BH191" i="5" s="1"/>
  <c r="BH192" i="5" s="1"/>
  <c r="BH193" i="5" s="1"/>
  <c r="BH194" i="5" s="1"/>
  <c r="BH195" i="5" s="1"/>
  <c r="BH196" i="5" s="1"/>
  <c r="BH197" i="5" s="1"/>
  <c r="BH198" i="5" s="1"/>
  <c r="BH199" i="5" s="1"/>
  <c r="BH200" i="5" s="1"/>
  <c r="BH201" i="5" s="1"/>
  <c r="BH202" i="5" s="1"/>
  <c r="BH203" i="5" s="1"/>
  <c r="BH204" i="5" s="1"/>
  <c r="BH205" i="5" s="1"/>
  <c r="BH206" i="5" s="1"/>
  <c r="BH207" i="5" s="1"/>
  <c r="BH208" i="5" s="1"/>
  <c r="BH209" i="5" s="1"/>
  <c r="BH210" i="5" s="1"/>
  <c r="BH211" i="5" s="1"/>
  <c r="BH212" i="5" s="1"/>
  <c r="BH213" i="5" s="1"/>
  <c r="BH214" i="5" s="1"/>
  <c r="BH215" i="5" s="1"/>
  <c r="BH216" i="5" s="1"/>
  <c r="BH217" i="5" s="1"/>
  <c r="BH218" i="5" s="1"/>
  <c r="BH219" i="5" s="1"/>
  <c r="BH220" i="5" s="1"/>
  <c r="BH221" i="5" s="1"/>
  <c r="BH222" i="5" s="1"/>
  <c r="BH223" i="5" s="1"/>
  <c r="BH224" i="5" s="1"/>
  <c r="BH225" i="5" s="1"/>
  <c r="BH226" i="5" s="1"/>
  <c r="BH227" i="5" s="1"/>
  <c r="BH228" i="5" s="1"/>
  <c r="BH229" i="5" s="1"/>
  <c r="BH230" i="5" s="1"/>
  <c r="BH231" i="5" s="1"/>
  <c r="BH232" i="5" s="1"/>
  <c r="BH233" i="5" s="1"/>
  <c r="BH234" i="5" s="1"/>
  <c r="BH235" i="5" s="1"/>
  <c r="BH236" i="5" s="1"/>
  <c r="BH237" i="5" s="1"/>
  <c r="BH238" i="5" s="1"/>
  <c r="BH239" i="5" s="1"/>
  <c r="BH240" i="5" s="1"/>
  <c r="BH241" i="5" s="1"/>
  <c r="BH242" i="5" s="1"/>
  <c r="BH243" i="5" s="1"/>
  <c r="BH244" i="5" s="1"/>
  <c r="BH245" i="5" s="1"/>
  <c r="BF255" i="5"/>
  <c r="BE255" i="5"/>
  <c r="BD255" i="5"/>
  <c r="BC255" i="5"/>
  <c r="BB255" i="5"/>
  <c r="BG254" i="5"/>
  <c r="BG253" i="5"/>
  <c r="AR265" i="5" s="1"/>
  <c r="AW265" i="5" s="1"/>
  <c r="BG252" i="5"/>
  <c r="BG251" i="5"/>
  <c r="BA147" i="5"/>
  <c r="BA148" i="5" s="1"/>
  <c r="BA149" i="5" s="1"/>
  <c r="BA150" i="5" s="1"/>
  <c r="BA151" i="5" s="1"/>
  <c r="BA152" i="5" s="1"/>
  <c r="BA153" i="5" s="1"/>
  <c r="BA154" i="5" s="1"/>
  <c r="BA155" i="5" s="1"/>
  <c r="BA156" i="5" s="1"/>
  <c r="BA157" i="5" s="1"/>
  <c r="BA158" i="5" s="1"/>
  <c r="BA159" i="5" s="1"/>
  <c r="BA160" i="5" s="1"/>
  <c r="BA161" i="5" s="1"/>
  <c r="BA162" i="5" s="1"/>
  <c r="BA163" i="5" s="1"/>
  <c r="BA164" i="5" s="1"/>
  <c r="BA165" i="5" s="1"/>
  <c r="BA166" i="5" s="1"/>
  <c r="BA167" i="5" s="1"/>
  <c r="BA168" i="5" s="1"/>
  <c r="BA169" i="5" s="1"/>
  <c r="BA170" i="5" s="1"/>
  <c r="BA171" i="5" s="1"/>
  <c r="BA172" i="5" s="1"/>
  <c r="BA173" i="5" s="1"/>
  <c r="BA174" i="5" s="1"/>
  <c r="BA175" i="5" s="1"/>
  <c r="BA176" i="5" s="1"/>
  <c r="BA177" i="5" s="1"/>
  <c r="BA178" i="5" s="1"/>
  <c r="BA179" i="5" s="1"/>
  <c r="BA180" i="5" s="1"/>
  <c r="BA181" i="5" s="1"/>
  <c r="BA182" i="5" s="1"/>
  <c r="BA183" i="5" s="1"/>
  <c r="BA184" i="5" s="1"/>
  <c r="BA185" i="5" s="1"/>
  <c r="BA186" i="5" s="1"/>
  <c r="BA187" i="5" s="1"/>
  <c r="BA188" i="5" s="1"/>
  <c r="BA189" i="5" s="1"/>
  <c r="BA190" i="5" s="1"/>
  <c r="BA191" i="5" s="1"/>
  <c r="BA192" i="5" s="1"/>
  <c r="BA193" i="5" s="1"/>
  <c r="BA194" i="5" s="1"/>
  <c r="BA195" i="5" s="1"/>
  <c r="BA196" i="5" s="1"/>
  <c r="BA197" i="5" s="1"/>
  <c r="BA198" i="5" s="1"/>
  <c r="BA199" i="5" s="1"/>
  <c r="BA200" i="5" s="1"/>
  <c r="BA201" i="5" s="1"/>
  <c r="BA202" i="5" s="1"/>
  <c r="BA203" i="5" s="1"/>
  <c r="BA204" i="5" s="1"/>
  <c r="BA205" i="5" s="1"/>
  <c r="BA206" i="5" s="1"/>
  <c r="BA207" i="5" s="1"/>
  <c r="BA208" i="5" s="1"/>
  <c r="BA209" i="5" s="1"/>
  <c r="BA210" i="5" s="1"/>
  <c r="BA211" i="5" s="1"/>
  <c r="BA212" i="5" s="1"/>
  <c r="BA213" i="5" s="1"/>
  <c r="BA214" i="5" s="1"/>
  <c r="BA215" i="5" s="1"/>
  <c r="BA216" i="5" s="1"/>
  <c r="BA217" i="5" s="1"/>
  <c r="BA218" i="5" s="1"/>
  <c r="BA219" i="5" s="1"/>
  <c r="BA220" i="5" s="1"/>
  <c r="BA221" i="5" s="1"/>
  <c r="BA222" i="5" s="1"/>
  <c r="BA223" i="5" s="1"/>
  <c r="BA224" i="5" s="1"/>
  <c r="BA225" i="5" s="1"/>
  <c r="BA226" i="5" s="1"/>
  <c r="BA227" i="5" s="1"/>
  <c r="BA228" i="5" s="1"/>
  <c r="BA229" i="5" s="1"/>
  <c r="BA230" i="5" s="1"/>
  <c r="BA231" i="5" s="1"/>
  <c r="BA232" i="5" s="1"/>
  <c r="BA233" i="5" s="1"/>
  <c r="BA234" i="5" s="1"/>
  <c r="BA235" i="5" s="1"/>
  <c r="BA236" i="5" s="1"/>
  <c r="BA237" i="5" s="1"/>
  <c r="BA238" i="5" s="1"/>
  <c r="BA239" i="5" s="1"/>
  <c r="BA240" i="5" s="1"/>
  <c r="BA241" i="5" s="1"/>
  <c r="BA242" i="5" s="1"/>
  <c r="BA243" i="5" s="1"/>
  <c r="BA244" i="5" s="1"/>
  <c r="BA245" i="5" s="1"/>
  <c r="AW252" i="5"/>
  <c r="AR264" i="5" s="1"/>
  <c r="AW264" i="5" s="1"/>
  <c r="AW253" i="5"/>
  <c r="AW254" i="5"/>
  <c r="AR266" i="5" s="1"/>
  <c r="AW266" i="5" s="1"/>
  <c r="AW251" i="5"/>
  <c r="AV255" i="5"/>
  <c r="AU255" i="5"/>
  <c r="AT255" i="5"/>
  <c r="AS255" i="5"/>
  <c r="AR255" i="5"/>
  <c r="AQ147" i="5"/>
  <c r="AQ148" i="5" s="1"/>
  <c r="AQ149" i="5" s="1"/>
  <c r="AQ150" i="5" s="1"/>
  <c r="AQ151" i="5" s="1"/>
  <c r="AQ152" i="5" s="1"/>
  <c r="AQ153" i="5" s="1"/>
  <c r="AQ154" i="5" s="1"/>
  <c r="AQ155" i="5" s="1"/>
  <c r="AQ156" i="5" s="1"/>
  <c r="AQ157" i="5" s="1"/>
  <c r="AQ158" i="5" s="1"/>
  <c r="AQ159" i="5" s="1"/>
  <c r="AQ160" i="5" s="1"/>
  <c r="AQ161" i="5" s="1"/>
  <c r="AQ162" i="5" s="1"/>
  <c r="AQ163" i="5" s="1"/>
  <c r="AQ164" i="5" s="1"/>
  <c r="AQ165" i="5" s="1"/>
  <c r="AQ166" i="5" s="1"/>
  <c r="AQ167" i="5" s="1"/>
  <c r="AQ168" i="5" s="1"/>
  <c r="AQ169" i="5" s="1"/>
  <c r="AQ170" i="5" s="1"/>
  <c r="AQ171" i="5" s="1"/>
  <c r="AQ172" i="5" s="1"/>
  <c r="AQ173" i="5" s="1"/>
  <c r="AQ174" i="5" s="1"/>
  <c r="AQ175" i="5" s="1"/>
  <c r="AQ176" i="5" s="1"/>
  <c r="AQ177" i="5" s="1"/>
  <c r="AQ178" i="5" s="1"/>
  <c r="AQ179" i="5" s="1"/>
  <c r="AQ180" i="5" s="1"/>
  <c r="AQ181" i="5" s="1"/>
  <c r="AQ182" i="5" s="1"/>
  <c r="AQ183" i="5" s="1"/>
  <c r="AQ184" i="5" s="1"/>
  <c r="AQ185" i="5" s="1"/>
  <c r="AQ186" i="5" s="1"/>
  <c r="AQ187" i="5" s="1"/>
  <c r="AQ188" i="5" s="1"/>
  <c r="AQ189" i="5" s="1"/>
  <c r="AQ190" i="5" s="1"/>
  <c r="AQ191" i="5" s="1"/>
  <c r="AQ192" i="5" s="1"/>
  <c r="AQ193" i="5" s="1"/>
  <c r="AQ194" i="5" s="1"/>
  <c r="AQ195" i="5" s="1"/>
  <c r="AQ196" i="5" s="1"/>
  <c r="AQ197" i="5" s="1"/>
  <c r="AQ198" i="5" s="1"/>
  <c r="AQ199" i="5" s="1"/>
  <c r="AQ200" i="5" s="1"/>
  <c r="AQ201" i="5" s="1"/>
  <c r="AQ202" i="5" s="1"/>
  <c r="AQ203" i="5" s="1"/>
  <c r="AQ204" i="5" s="1"/>
  <c r="AQ205" i="5" s="1"/>
  <c r="AQ206" i="5" s="1"/>
  <c r="AQ207" i="5" s="1"/>
  <c r="AQ208" i="5" s="1"/>
  <c r="AQ209" i="5" s="1"/>
  <c r="AQ210" i="5" s="1"/>
  <c r="AQ211" i="5" s="1"/>
  <c r="AQ212" i="5" s="1"/>
  <c r="AQ213" i="5" s="1"/>
  <c r="AQ214" i="5" s="1"/>
  <c r="AQ215" i="5" s="1"/>
  <c r="AQ216" i="5" s="1"/>
  <c r="AQ217" i="5" s="1"/>
  <c r="AQ218" i="5" s="1"/>
  <c r="AQ219" i="5" s="1"/>
  <c r="AQ220" i="5" s="1"/>
  <c r="AQ221" i="5" s="1"/>
  <c r="AQ222" i="5" s="1"/>
  <c r="AQ223" i="5" s="1"/>
  <c r="AQ224" i="5" s="1"/>
  <c r="AQ225" i="5" s="1"/>
  <c r="AQ226" i="5" s="1"/>
  <c r="AQ227" i="5" s="1"/>
  <c r="AQ228" i="5" s="1"/>
  <c r="AQ229" i="5" s="1"/>
  <c r="AQ230" i="5" s="1"/>
  <c r="AQ231" i="5" s="1"/>
  <c r="AQ232" i="5" s="1"/>
  <c r="AQ233" i="5" s="1"/>
  <c r="AQ234" i="5" s="1"/>
  <c r="AQ235" i="5" s="1"/>
  <c r="AQ236" i="5" s="1"/>
  <c r="AQ237" i="5" s="1"/>
  <c r="AQ238" i="5" s="1"/>
  <c r="AQ239" i="5" s="1"/>
  <c r="AQ240" i="5" s="1"/>
  <c r="AQ241" i="5" s="1"/>
  <c r="AQ242" i="5" s="1"/>
  <c r="AQ243" i="5" s="1"/>
  <c r="AQ244" i="5" s="1"/>
  <c r="AQ245" i="5" s="1"/>
  <c r="AR263" i="5" l="1"/>
  <c r="AR267" i="5" s="1"/>
  <c r="AW255" i="5"/>
  <c r="AW263" i="5"/>
  <c r="AW267" i="5" s="1"/>
  <c r="BZ255" i="5"/>
  <c r="BR255" i="5"/>
  <c r="BP255" i="5"/>
  <c r="BG255" i="5"/>
  <c r="S147" i="5"/>
  <c r="S148" i="5" s="1"/>
  <c r="S149" i="5" s="1"/>
  <c r="S150" i="5" s="1"/>
  <c r="S151" i="5" s="1"/>
  <c r="S152" i="5" s="1"/>
  <c r="S153" i="5" s="1"/>
  <c r="S154" i="5" s="1"/>
  <c r="S155" i="5" s="1"/>
  <c r="S156" i="5" s="1"/>
  <c r="S157" i="5" s="1"/>
  <c r="S158" i="5" s="1"/>
  <c r="S159" i="5" s="1"/>
  <c r="S160" i="5" s="1"/>
  <c r="S161" i="5" s="1"/>
  <c r="S162" i="5" s="1"/>
  <c r="S163" i="5" s="1"/>
  <c r="S164" i="5" s="1"/>
  <c r="S165" i="5" s="1"/>
  <c r="S166" i="5" s="1"/>
  <c r="S167" i="5" s="1"/>
  <c r="S168" i="5" s="1"/>
  <c r="S169" i="5" s="1"/>
  <c r="S170" i="5" s="1"/>
  <c r="S171" i="5" s="1"/>
  <c r="S172" i="5" s="1"/>
  <c r="S173" i="5" s="1"/>
  <c r="S174" i="5" s="1"/>
  <c r="S175" i="5" s="1"/>
  <c r="S176" i="5" s="1"/>
  <c r="S177" i="5" s="1"/>
  <c r="S178" i="5" s="1"/>
  <c r="S179" i="5" s="1"/>
  <c r="S180" i="5" s="1"/>
  <c r="S181" i="5" s="1"/>
  <c r="S182" i="5" s="1"/>
  <c r="S183" i="5" s="1"/>
  <c r="S184" i="5" s="1"/>
  <c r="S185" i="5" s="1"/>
  <c r="S186" i="5" s="1"/>
  <c r="S187" i="5" s="1"/>
  <c r="S188" i="5" s="1"/>
  <c r="S189" i="5" s="1"/>
  <c r="S190" i="5" s="1"/>
  <c r="S191" i="5" s="1"/>
  <c r="S192" i="5" s="1"/>
  <c r="S193" i="5" s="1"/>
  <c r="S194" i="5" s="1"/>
  <c r="S195" i="5" s="1"/>
  <c r="S196" i="5" s="1"/>
  <c r="S197" i="5" s="1"/>
  <c r="S198" i="5" s="1"/>
  <c r="S199" i="5" s="1"/>
  <c r="S200" i="5" s="1"/>
  <c r="S201" i="5" s="1"/>
  <c r="S202" i="5" s="1"/>
  <c r="S203" i="5" s="1"/>
  <c r="S204" i="5" s="1"/>
  <c r="S205" i="5" s="1"/>
  <c r="S206" i="5" s="1"/>
  <c r="S207" i="5" s="1"/>
  <c r="S208" i="5" s="1"/>
  <c r="S209" i="5" s="1"/>
  <c r="S210" i="5" s="1"/>
  <c r="S211" i="5" s="1"/>
  <c r="S212" i="5" s="1"/>
  <c r="S213" i="5" s="1"/>
  <c r="S214" i="5" s="1"/>
  <c r="S215" i="5" s="1"/>
  <c r="S216" i="5" s="1"/>
  <c r="S217" i="5" s="1"/>
  <c r="S218" i="5" s="1"/>
  <c r="S219" i="5" s="1"/>
  <c r="S220" i="5" s="1"/>
  <c r="S221" i="5" s="1"/>
  <c r="S222" i="5" s="1"/>
  <c r="S223" i="5" s="1"/>
  <c r="S224" i="5" s="1"/>
  <c r="S225" i="5" s="1"/>
  <c r="S226" i="5" s="1"/>
  <c r="S227" i="5" s="1"/>
  <c r="S228" i="5" s="1"/>
  <c r="S229" i="5" s="1"/>
  <c r="S230" i="5" s="1"/>
  <c r="S231" i="5" s="1"/>
  <c r="S232" i="5" s="1"/>
  <c r="S233" i="5" s="1"/>
  <c r="S234" i="5" s="1"/>
  <c r="S235" i="5" s="1"/>
  <c r="S236" i="5" s="1"/>
  <c r="S237" i="5" s="1"/>
  <c r="S238" i="5" s="1"/>
  <c r="S239" i="5" s="1"/>
  <c r="S240" i="5" s="1"/>
  <c r="S241" i="5" s="1"/>
  <c r="S242" i="5" s="1"/>
  <c r="S243" i="5" s="1"/>
  <c r="S244" i="5" s="1"/>
  <c r="S245" i="5" s="1"/>
  <c r="K147" i="5"/>
  <c r="K148" i="5" s="1"/>
  <c r="K149" i="5" s="1"/>
  <c r="K150" i="5" s="1"/>
  <c r="K151" i="5" s="1"/>
  <c r="K152" i="5" s="1"/>
  <c r="K153" i="5" s="1"/>
  <c r="K154" i="5" s="1"/>
  <c r="K155" i="5" s="1"/>
  <c r="K156" i="5" s="1"/>
  <c r="K157" i="5" s="1"/>
  <c r="K158" i="5" s="1"/>
  <c r="K159" i="5" s="1"/>
  <c r="K160" i="5" s="1"/>
  <c r="K161" i="5" s="1"/>
  <c r="K162" i="5" s="1"/>
  <c r="K163" i="5" s="1"/>
  <c r="K164" i="5" s="1"/>
  <c r="K165" i="5" s="1"/>
  <c r="K166" i="5" s="1"/>
  <c r="K167" i="5" s="1"/>
  <c r="K168" i="5" s="1"/>
  <c r="K169" i="5" s="1"/>
  <c r="K170" i="5" s="1"/>
  <c r="K171" i="5" s="1"/>
  <c r="K172" i="5" s="1"/>
  <c r="K173" i="5" s="1"/>
  <c r="K174" i="5" s="1"/>
  <c r="K175" i="5" s="1"/>
  <c r="K176" i="5" s="1"/>
  <c r="K177" i="5" s="1"/>
  <c r="K178" i="5" s="1"/>
  <c r="K179" i="5" s="1"/>
  <c r="K180" i="5" s="1"/>
  <c r="K181" i="5" s="1"/>
  <c r="K182" i="5" s="1"/>
  <c r="K183" i="5" s="1"/>
  <c r="K184" i="5" s="1"/>
  <c r="K185" i="5" s="1"/>
  <c r="K186" i="5" s="1"/>
  <c r="K187" i="5" s="1"/>
  <c r="K188" i="5" s="1"/>
  <c r="K189" i="5" s="1"/>
  <c r="K190" i="5" s="1"/>
  <c r="K191" i="5" s="1"/>
  <c r="K192" i="5" s="1"/>
  <c r="K193" i="5" s="1"/>
  <c r="K194" i="5" s="1"/>
  <c r="K195" i="5" s="1"/>
  <c r="K196" i="5" s="1"/>
  <c r="K197" i="5" s="1"/>
  <c r="K198" i="5" s="1"/>
  <c r="K199" i="5" s="1"/>
  <c r="K200" i="5" s="1"/>
  <c r="K201" i="5" s="1"/>
  <c r="K202" i="5" s="1"/>
  <c r="K203" i="5" s="1"/>
  <c r="K204" i="5" s="1"/>
  <c r="K205" i="5" s="1"/>
  <c r="K206" i="5" s="1"/>
  <c r="K207" i="5" s="1"/>
  <c r="K208" i="5" s="1"/>
  <c r="K209" i="5" s="1"/>
  <c r="K210" i="5" s="1"/>
  <c r="K211" i="5" s="1"/>
  <c r="K212" i="5" s="1"/>
  <c r="K213" i="5" s="1"/>
  <c r="K214" i="5" s="1"/>
  <c r="K215" i="5" s="1"/>
  <c r="K216" i="5" s="1"/>
  <c r="K217" i="5" s="1"/>
  <c r="K218" i="5" s="1"/>
  <c r="K219" i="5" s="1"/>
  <c r="K220" i="5" s="1"/>
  <c r="K221" i="5" s="1"/>
  <c r="K222" i="5" s="1"/>
  <c r="K223" i="5" s="1"/>
  <c r="K224" i="5" s="1"/>
  <c r="K225" i="5" s="1"/>
  <c r="K226" i="5" s="1"/>
  <c r="K227" i="5" s="1"/>
  <c r="K228" i="5" s="1"/>
  <c r="K229" i="5" s="1"/>
  <c r="K230" i="5" s="1"/>
  <c r="K231" i="5" s="1"/>
  <c r="K232" i="5" s="1"/>
  <c r="K233" i="5" s="1"/>
  <c r="K234" i="5" s="1"/>
  <c r="K235" i="5" s="1"/>
  <c r="K236" i="5" s="1"/>
  <c r="K237" i="5" s="1"/>
  <c r="K238" i="5" s="1"/>
  <c r="K239" i="5" s="1"/>
  <c r="K240" i="5" s="1"/>
  <c r="K241" i="5" s="1"/>
  <c r="K242" i="5" s="1"/>
  <c r="K243" i="5" s="1"/>
  <c r="K244" i="5" s="1"/>
  <c r="K245" i="5" s="1"/>
  <c r="P134" i="5" l="1"/>
  <c r="P133" i="5"/>
  <c r="P132" i="5"/>
  <c r="B134" i="5"/>
  <c r="B133" i="5"/>
  <c r="B132" i="5"/>
  <c r="AI255" i="5" l="1"/>
  <c r="AH255" i="5"/>
  <c r="AG255" i="5"/>
  <c r="AF255" i="5"/>
  <c r="AA252" i="5" l="1"/>
  <c r="AA253" i="5"/>
  <c r="AA254" i="5"/>
  <c r="AA251" i="5"/>
  <c r="Z255" i="5"/>
  <c r="Y255" i="5"/>
  <c r="X255" i="5"/>
  <c r="W255" i="5"/>
  <c r="V255" i="5"/>
  <c r="U255" i="5"/>
  <c r="T255" i="5"/>
  <c r="D277" i="5" l="1"/>
  <c r="D278" i="5"/>
  <c r="D279" i="5"/>
  <c r="D276" i="5"/>
  <c r="D280" i="5" l="1"/>
  <c r="AE134" i="5"/>
  <c r="AE133" i="5"/>
  <c r="AE132" i="5"/>
  <c r="AE131" i="5"/>
  <c r="AB147" i="5" l="1"/>
  <c r="AB148" i="5" s="1"/>
  <c r="AB149" i="5" s="1"/>
  <c r="AB150" i="5" s="1"/>
  <c r="AB151" i="5" s="1"/>
  <c r="AB152" i="5" s="1"/>
  <c r="AB153" i="5" s="1"/>
  <c r="AB154" i="5" s="1"/>
  <c r="AB155" i="5" s="1"/>
  <c r="AB156" i="5" s="1"/>
  <c r="AB157" i="5" s="1"/>
  <c r="AB158" i="5" s="1"/>
  <c r="AB159" i="5" s="1"/>
  <c r="AB160" i="5" s="1"/>
  <c r="AB161" i="5" s="1"/>
  <c r="AB162" i="5" s="1"/>
  <c r="AB163" i="5" s="1"/>
  <c r="AB164" i="5" s="1"/>
  <c r="AB165" i="5" s="1"/>
  <c r="AB166" i="5" s="1"/>
  <c r="AB167" i="5" s="1"/>
  <c r="AB168" i="5" s="1"/>
  <c r="AB169" i="5" s="1"/>
  <c r="AB170" i="5" s="1"/>
  <c r="AB171" i="5" s="1"/>
  <c r="AB172" i="5" s="1"/>
  <c r="AB173" i="5" s="1"/>
  <c r="AB174" i="5" s="1"/>
  <c r="AB175" i="5" s="1"/>
  <c r="AB176" i="5" s="1"/>
  <c r="AB177" i="5" s="1"/>
  <c r="AB178" i="5" s="1"/>
  <c r="AB179" i="5" s="1"/>
  <c r="AB180" i="5" s="1"/>
  <c r="AB181" i="5" s="1"/>
  <c r="AB182" i="5" s="1"/>
  <c r="AB183" i="5" s="1"/>
  <c r="AB184" i="5" s="1"/>
  <c r="AB185" i="5" s="1"/>
  <c r="AB186" i="5" s="1"/>
  <c r="AB187" i="5" s="1"/>
  <c r="AB188" i="5" s="1"/>
  <c r="AB189" i="5" s="1"/>
  <c r="AB190" i="5" s="1"/>
  <c r="AB191" i="5" s="1"/>
  <c r="AB192" i="5" s="1"/>
  <c r="AB193" i="5" s="1"/>
  <c r="AB194" i="5" s="1"/>
  <c r="AB195" i="5" s="1"/>
  <c r="AB196" i="5" s="1"/>
  <c r="AB197" i="5" s="1"/>
  <c r="AB198" i="5" s="1"/>
  <c r="AB199" i="5" s="1"/>
  <c r="AB200" i="5" s="1"/>
  <c r="AB201" i="5" s="1"/>
  <c r="AB202" i="5" s="1"/>
  <c r="AB203" i="5" s="1"/>
  <c r="AB204" i="5" s="1"/>
  <c r="AB205" i="5" s="1"/>
  <c r="AB206" i="5" s="1"/>
  <c r="AB207" i="5" s="1"/>
  <c r="AB208" i="5" s="1"/>
  <c r="AB209" i="5" s="1"/>
  <c r="AB210" i="5" s="1"/>
  <c r="AB211" i="5" s="1"/>
  <c r="AB212" i="5" s="1"/>
  <c r="AB213" i="5" s="1"/>
  <c r="AB214" i="5" s="1"/>
  <c r="AB215" i="5" s="1"/>
  <c r="AB216" i="5" s="1"/>
  <c r="AB217" i="5" s="1"/>
  <c r="AB218" i="5" s="1"/>
  <c r="AB219" i="5" s="1"/>
  <c r="AB220" i="5" s="1"/>
  <c r="AB221" i="5" s="1"/>
  <c r="AB222" i="5" s="1"/>
  <c r="AB223" i="5" s="1"/>
  <c r="AB224" i="5" s="1"/>
  <c r="AB225" i="5" s="1"/>
  <c r="AB226" i="5" s="1"/>
  <c r="AB227" i="5" s="1"/>
  <c r="AB228" i="5" s="1"/>
  <c r="AB229" i="5" s="1"/>
  <c r="AB230" i="5" s="1"/>
  <c r="AB231" i="5" s="1"/>
  <c r="AB232" i="5" s="1"/>
  <c r="AB233" i="5" s="1"/>
  <c r="AB234" i="5" s="1"/>
  <c r="AB235" i="5" s="1"/>
  <c r="AB236" i="5" s="1"/>
  <c r="AB237" i="5" s="1"/>
  <c r="AB238" i="5" s="1"/>
  <c r="AB239" i="5" s="1"/>
  <c r="AB240" i="5" s="1"/>
  <c r="AB241" i="5" s="1"/>
  <c r="AB242" i="5" s="1"/>
  <c r="AB243" i="5" s="1"/>
  <c r="AB244" i="5" s="1"/>
  <c r="AB245" i="5" s="1"/>
  <c r="AI264" i="5"/>
  <c r="AH264" i="5"/>
  <c r="AG264" i="5"/>
  <c r="AF264" i="5"/>
  <c r="AE264" i="5"/>
  <c r="AJ263" i="5"/>
  <c r="AJ262" i="5"/>
  <c r="AJ261" i="5"/>
  <c r="AJ260" i="5"/>
  <c r="AE255" i="5"/>
  <c r="AJ254" i="5"/>
  <c r="AJ253" i="5"/>
  <c r="AJ252" i="5"/>
  <c r="AJ251" i="5"/>
  <c r="AJ264" i="5" l="1"/>
  <c r="AJ255" i="5"/>
  <c r="B131" i="5"/>
  <c r="P131" i="5"/>
  <c r="AA126" i="5" s="1"/>
  <c r="C280" i="5" l="1"/>
  <c r="B280" i="5"/>
  <c r="C272" i="5"/>
  <c r="B272" i="5"/>
  <c r="D271" i="5"/>
  <c r="D270" i="5"/>
  <c r="D269" i="5"/>
  <c r="D268" i="5"/>
  <c r="D261" i="5"/>
  <c r="D262" i="5"/>
  <c r="D263" i="5"/>
  <c r="D260" i="5"/>
  <c r="C264" i="5"/>
  <c r="B264" i="5"/>
  <c r="C255" i="5"/>
  <c r="B255" i="5"/>
  <c r="D264" i="5" l="1"/>
  <c r="D272" i="5"/>
  <c r="D252" i="5"/>
  <c r="D253" i="5"/>
  <c r="D254" i="5"/>
  <c r="D251" i="5"/>
  <c r="D255" i="5" l="1"/>
  <c r="AH7" i="5"/>
  <c r="BD8" i="5" l="1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D47" i="5"/>
  <c r="BD48" i="5"/>
  <c r="BD49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BD63" i="5"/>
  <c r="BD64" i="5"/>
  <c r="BD65" i="5"/>
  <c r="BD66" i="5"/>
  <c r="BD67" i="5"/>
  <c r="BD68" i="5"/>
  <c r="BD69" i="5"/>
  <c r="BD70" i="5"/>
  <c r="BD71" i="5"/>
  <c r="BD72" i="5"/>
  <c r="BD73" i="5"/>
  <c r="BD74" i="5"/>
  <c r="BD75" i="5"/>
  <c r="BD76" i="5"/>
  <c r="BD77" i="5"/>
  <c r="BD78" i="5"/>
  <c r="BD79" i="5"/>
  <c r="BD80" i="5"/>
  <c r="BD81" i="5"/>
  <c r="BD82" i="5"/>
  <c r="BD83" i="5"/>
  <c r="BD84" i="5"/>
  <c r="BD85" i="5"/>
  <c r="BD86" i="5"/>
  <c r="BD87" i="5"/>
  <c r="BD88" i="5"/>
  <c r="BD89" i="5"/>
  <c r="BD90" i="5"/>
  <c r="BD91" i="5"/>
  <c r="BD92" i="5"/>
  <c r="BD93" i="5"/>
  <c r="BD94" i="5"/>
  <c r="BD95" i="5"/>
  <c r="BD96" i="5"/>
  <c r="BD97" i="5"/>
  <c r="BD98" i="5"/>
  <c r="BD99" i="5"/>
  <c r="BD100" i="5"/>
  <c r="BD101" i="5"/>
  <c r="BD102" i="5"/>
  <c r="BD103" i="5"/>
  <c r="BD104" i="5"/>
  <c r="BD105" i="5"/>
  <c r="BD106" i="5"/>
  <c r="BD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V59" i="5"/>
  <c r="AV60" i="5"/>
  <c r="AV61" i="5"/>
  <c r="AV62" i="5"/>
  <c r="AV63" i="5"/>
  <c r="AV64" i="5"/>
  <c r="AV65" i="5"/>
  <c r="AV66" i="5"/>
  <c r="AV67" i="5"/>
  <c r="AV68" i="5"/>
  <c r="AV69" i="5"/>
  <c r="AV70" i="5"/>
  <c r="AV71" i="5"/>
  <c r="AV72" i="5"/>
  <c r="AV73" i="5"/>
  <c r="AV74" i="5"/>
  <c r="AV75" i="5"/>
  <c r="AV76" i="5"/>
  <c r="AV77" i="5"/>
  <c r="AV78" i="5"/>
  <c r="AV79" i="5"/>
  <c r="AV80" i="5"/>
  <c r="AV81" i="5"/>
  <c r="AV82" i="5"/>
  <c r="AV83" i="5"/>
  <c r="AV84" i="5"/>
  <c r="AV85" i="5"/>
  <c r="AV86" i="5"/>
  <c r="AV87" i="5"/>
  <c r="AV88" i="5"/>
  <c r="AV89" i="5"/>
  <c r="AV90" i="5"/>
  <c r="AV91" i="5"/>
  <c r="AV92" i="5"/>
  <c r="AV93" i="5"/>
  <c r="AV94" i="5"/>
  <c r="AV95" i="5"/>
  <c r="AV96" i="5"/>
  <c r="AV97" i="5"/>
  <c r="AV98" i="5"/>
  <c r="AV99" i="5"/>
  <c r="AV100" i="5"/>
  <c r="AV101" i="5"/>
  <c r="AV102" i="5"/>
  <c r="AV103" i="5"/>
  <c r="AV104" i="5"/>
  <c r="AV105" i="5"/>
  <c r="AV106" i="5"/>
  <c r="AV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51" i="5"/>
  <c r="AN52" i="5"/>
  <c r="AN53" i="5"/>
  <c r="AN54" i="5"/>
  <c r="AN55" i="5"/>
  <c r="AN56" i="5"/>
  <c r="AN57" i="5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86" i="5"/>
  <c r="AN87" i="5"/>
  <c r="AN88" i="5"/>
  <c r="AN89" i="5"/>
  <c r="AN90" i="5"/>
  <c r="AN91" i="5"/>
  <c r="AN92" i="5"/>
  <c r="AN93" i="5"/>
  <c r="AN94" i="5"/>
  <c r="AN95" i="5"/>
  <c r="AN96" i="5"/>
  <c r="AN97" i="5"/>
  <c r="AN98" i="5"/>
  <c r="AN99" i="5"/>
  <c r="AN100" i="5"/>
  <c r="AN101" i="5"/>
  <c r="AN102" i="5"/>
  <c r="AN103" i="5"/>
  <c r="AN104" i="5"/>
  <c r="AN105" i="5"/>
  <c r="AN106" i="5"/>
  <c r="AN7" i="5"/>
  <c r="AH8" i="5"/>
  <c r="AH9" i="5"/>
  <c r="BG9" i="5" s="1"/>
  <c r="AH10" i="5"/>
  <c r="BG10" i="5" s="1"/>
  <c r="AH11" i="5"/>
  <c r="BG11" i="5" s="1"/>
  <c r="AH12" i="5"/>
  <c r="BG12" i="5" s="1"/>
  <c r="AH13" i="5"/>
  <c r="BG13" i="5" s="1"/>
  <c r="AH14" i="5"/>
  <c r="BG14" i="5" s="1"/>
  <c r="AH15" i="5"/>
  <c r="BG15" i="5" s="1"/>
  <c r="AH16" i="5"/>
  <c r="BG16" i="5" s="1"/>
  <c r="AH17" i="5"/>
  <c r="BG17" i="5" s="1"/>
  <c r="AH18" i="5"/>
  <c r="BG18" i="5" s="1"/>
  <c r="AH19" i="5"/>
  <c r="BG19" i="5" s="1"/>
  <c r="AH20" i="5"/>
  <c r="BG20" i="5" s="1"/>
  <c r="AH21" i="5"/>
  <c r="BG21" i="5" s="1"/>
  <c r="AH22" i="5"/>
  <c r="BG22" i="5" s="1"/>
  <c r="AH23" i="5"/>
  <c r="BG23" i="5" s="1"/>
  <c r="AH24" i="5"/>
  <c r="BG24" i="5" s="1"/>
  <c r="AH25" i="5"/>
  <c r="BG25" i="5" s="1"/>
  <c r="AH26" i="5"/>
  <c r="BG26" i="5" s="1"/>
  <c r="AH27" i="5"/>
  <c r="BG27" i="5" s="1"/>
  <c r="AH28" i="5"/>
  <c r="BG28" i="5" s="1"/>
  <c r="AH29" i="5"/>
  <c r="BG29" i="5" s="1"/>
  <c r="AH30" i="5"/>
  <c r="BG30" i="5" s="1"/>
  <c r="AH31" i="5"/>
  <c r="BG31" i="5" s="1"/>
  <c r="AH32" i="5"/>
  <c r="BG32" i="5" s="1"/>
  <c r="AH33" i="5"/>
  <c r="BG33" i="5" s="1"/>
  <c r="AH34" i="5"/>
  <c r="BG34" i="5" s="1"/>
  <c r="AH35" i="5"/>
  <c r="BG35" i="5" s="1"/>
  <c r="AH36" i="5"/>
  <c r="BG36" i="5" s="1"/>
  <c r="AH37" i="5"/>
  <c r="BG37" i="5" s="1"/>
  <c r="AH38" i="5"/>
  <c r="BG38" i="5" s="1"/>
  <c r="AH39" i="5"/>
  <c r="AH40" i="5"/>
  <c r="BG40" i="5" s="1"/>
  <c r="AH41" i="5"/>
  <c r="BG41" i="5" s="1"/>
  <c r="AH42" i="5"/>
  <c r="BG42" i="5" s="1"/>
  <c r="AH43" i="5"/>
  <c r="BG43" i="5" s="1"/>
  <c r="AH44" i="5"/>
  <c r="BG44" i="5" s="1"/>
  <c r="AH45" i="5"/>
  <c r="BG45" i="5" s="1"/>
  <c r="AH46" i="5"/>
  <c r="BG46" i="5" s="1"/>
  <c r="AH47" i="5"/>
  <c r="BG47" i="5" s="1"/>
  <c r="AH48" i="5"/>
  <c r="BG48" i="5" s="1"/>
  <c r="AH49" i="5"/>
  <c r="BG49" i="5" s="1"/>
  <c r="AH50" i="5"/>
  <c r="BG50" i="5" s="1"/>
  <c r="AH51" i="5"/>
  <c r="BG51" i="5" s="1"/>
  <c r="AH52" i="5"/>
  <c r="BG52" i="5" s="1"/>
  <c r="AH53" i="5"/>
  <c r="BG53" i="5" s="1"/>
  <c r="AH54" i="5"/>
  <c r="BG54" i="5" s="1"/>
  <c r="AH55" i="5"/>
  <c r="BG55" i="5" s="1"/>
  <c r="AH56" i="5"/>
  <c r="BG56" i="5" s="1"/>
  <c r="AH57" i="5"/>
  <c r="BG57" i="5" s="1"/>
  <c r="AH58" i="5"/>
  <c r="BG58" i="5" s="1"/>
  <c r="AH59" i="5"/>
  <c r="BG59" i="5" s="1"/>
  <c r="AH60" i="5"/>
  <c r="BG60" i="5" s="1"/>
  <c r="AH61" i="5"/>
  <c r="BG61" i="5" s="1"/>
  <c r="AH62" i="5"/>
  <c r="BG62" i="5" s="1"/>
  <c r="AH63" i="5"/>
  <c r="BG63" i="5" s="1"/>
  <c r="AH64" i="5"/>
  <c r="BG64" i="5" s="1"/>
  <c r="AH65" i="5"/>
  <c r="BG65" i="5" s="1"/>
  <c r="AH66" i="5"/>
  <c r="BG66" i="5" s="1"/>
  <c r="AH67" i="5"/>
  <c r="BG67" i="5" s="1"/>
  <c r="AH68" i="5"/>
  <c r="BG68" i="5" s="1"/>
  <c r="AH69" i="5"/>
  <c r="BG69" i="5" s="1"/>
  <c r="AH70" i="5"/>
  <c r="BG70" i="5" s="1"/>
  <c r="AH71" i="5"/>
  <c r="BG71" i="5" s="1"/>
  <c r="AH72" i="5"/>
  <c r="BG72" i="5" s="1"/>
  <c r="AH73" i="5"/>
  <c r="BG73" i="5" s="1"/>
  <c r="AH74" i="5"/>
  <c r="BG74" i="5" s="1"/>
  <c r="AH75" i="5"/>
  <c r="BG75" i="5" s="1"/>
  <c r="AH76" i="5"/>
  <c r="BG76" i="5" s="1"/>
  <c r="AH77" i="5"/>
  <c r="BG77" i="5" s="1"/>
  <c r="AH78" i="5"/>
  <c r="BG78" i="5" s="1"/>
  <c r="AH79" i="5"/>
  <c r="BG79" i="5" s="1"/>
  <c r="AH80" i="5"/>
  <c r="BG80" i="5" s="1"/>
  <c r="AH81" i="5"/>
  <c r="BG81" i="5" s="1"/>
  <c r="AH82" i="5"/>
  <c r="BG82" i="5" s="1"/>
  <c r="AH83" i="5"/>
  <c r="BG83" i="5" s="1"/>
  <c r="AH84" i="5"/>
  <c r="BG84" i="5" s="1"/>
  <c r="AH85" i="5"/>
  <c r="BG85" i="5" s="1"/>
  <c r="AH86" i="5"/>
  <c r="BG86" i="5" s="1"/>
  <c r="AH87" i="5"/>
  <c r="BG87" i="5" s="1"/>
  <c r="AH88" i="5"/>
  <c r="BG88" i="5" s="1"/>
  <c r="AH89" i="5"/>
  <c r="BG89" i="5" s="1"/>
  <c r="AH90" i="5"/>
  <c r="BG90" i="5" s="1"/>
  <c r="AH91" i="5"/>
  <c r="BG91" i="5" s="1"/>
  <c r="AH92" i="5"/>
  <c r="BG92" i="5" s="1"/>
  <c r="AH93" i="5"/>
  <c r="BG93" i="5" s="1"/>
  <c r="AH94" i="5"/>
  <c r="BG94" i="5" s="1"/>
  <c r="AH95" i="5"/>
  <c r="BG95" i="5" s="1"/>
  <c r="AH96" i="5"/>
  <c r="BG96" i="5" s="1"/>
  <c r="AH97" i="5"/>
  <c r="BG97" i="5" s="1"/>
  <c r="AH98" i="5"/>
  <c r="BG98" i="5" s="1"/>
  <c r="AH99" i="5"/>
  <c r="BG99" i="5" s="1"/>
  <c r="AH100" i="5"/>
  <c r="BG100" i="5" s="1"/>
  <c r="AH101" i="5"/>
  <c r="BG101" i="5" s="1"/>
  <c r="AH102" i="5"/>
  <c r="BG102" i="5" s="1"/>
  <c r="AH103" i="5"/>
  <c r="BG103" i="5" s="1"/>
  <c r="AH104" i="5"/>
  <c r="BG104" i="5" s="1"/>
  <c r="AH105" i="5"/>
  <c r="BG105" i="5" s="1"/>
  <c r="AH106" i="5"/>
  <c r="BG106" i="5" s="1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7" i="5"/>
  <c r="I8" i="5"/>
  <c r="I9" i="5"/>
  <c r="I10" i="5"/>
  <c r="BE10" i="5" s="1"/>
  <c r="I11" i="5"/>
  <c r="I12" i="5"/>
  <c r="I13" i="5"/>
  <c r="I14" i="5"/>
  <c r="I15" i="5"/>
  <c r="I16" i="5"/>
  <c r="I17" i="5"/>
  <c r="I18" i="5"/>
  <c r="BE18" i="5" s="1"/>
  <c r="I19" i="5"/>
  <c r="I20" i="5"/>
  <c r="I21" i="5"/>
  <c r="I22" i="5"/>
  <c r="BE22" i="5" s="1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BE103" i="5" s="1"/>
  <c r="I104" i="5"/>
  <c r="I105" i="5"/>
  <c r="I106" i="5"/>
  <c r="I7" i="5"/>
  <c r="BP22" i="5"/>
  <c r="BM22" i="5"/>
  <c r="BN21" i="5"/>
  <c r="BO21" i="5" s="1"/>
  <c r="BN20" i="5"/>
  <c r="BO20" i="5" s="1"/>
  <c r="BN19" i="5"/>
  <c r="BO19" i="5" s="1"/>
  <c r="BN18" i="5"/>
  <c r="BO18" i="5" s="1"/>
  <c r="BN17" i="5"/>
  <c r="BO17" i="5" s="1"/>
  <c r="BN16" i="5"/>
  <c r="BO16" i="5" s="1"/>
  <c r="BN10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BE97" i="5" l="1"/>
  <c r="BE105" i="5"/>
  <c r="BE101" i="5"/>
  <c r="BE93" i="5"/>
  <c r="BE89" i="5"/>
  <c r="BE85" i="5"/>
  <c r="BE81" i="5"/>
  <c r="BE77" i="5"/>
  <c r="BE73" i="5"/>
  <c r="BE69" i="5"/>
  <c r="BE65" i="5"/>
  <c r="BE61" i="5"/>
  <c r="BE57" i="5"/>
  <c r="BE53" i="5"/>
  <c r="BE49" i="5"/>
  <c r="BE45" i="5"/>
  <c r="BE41" i="5"/>
  <c r="BE37" i="5"/>
  <c r="BE33" i="5"/>
  <c r="BE29" i="5"/>
  <c r="BE25" i="5"/>
  <c r="BE21" i="5"/>
  <c r="BE17" i="5"/>
  <c r="BE13" i="5"/>
  <c r="BE9" i="5"/>
  <c r="BE104" i="5"/>
  <c r="BE92" i="5"/>
  <c r="BE76" i="5"/>
  <c r="BE68" i="5"/>
  <c r="BE52" i="5"/>
  <c r="BE36" i="5"/>
  <c r="BE16" i="5"/>
  <c r="BE7" i="5"/>
  <c r="I107" i="5"/>
  <c r="B136" i="5" s="1"/>
  <c r="B137" i="5" s="1"/>
  <c r="W107" i="5"/>
  <c r="P136" i="5" s="1"/>
  <c r="P137" i="5" s="1"/>
  <c r="AN107" i="5"/>
  <c r="BE100" i="5"/>
  <c r="BE84" i="5"/>
  <c r="BE60" i="5"/>
  <c r="BE44" i="5"/>
  <c r="BE28" i="5"/>
  <c r="BE80" i="5"/>
  <c r="BE56" i="5"/>
  <c r="BE24" i="5"/>
  <c r="BE96" i="5"/>
  <c r="BE72" i="5"/>
  <c r="BE48" i="5"/>
  <c r="BE32" i="5"/>
  <c r="BE12" i="5"/>
  <c r="BE88" i="5"/>
  <c r="BE64" i="5"/>
  <c r="BE40" i="5"/>
  <c r="BE20" i="5"/>
  <c r="BE8" i="5"/>
  <c r="AH107" i="5"/>
  <c r="BG8" i="5"/>
  <c r="BE39" i="5"/>
  <c r="BG39" i="5"/>
  <c r="AV107" i="5"/>
  <c r="BG7" i="5"/>
  <c r="BE106" i="5"/>
  <c r="BE102" i="5"/>
  <c r="BE98" i="5"/>
  <c r="BE94" i="5"/>
  <c r="BE90" i="5"/>
  <c r="BE86" i="5"/>
  <c r="BE82" i="5"/>
  <c r="BE78" i="5"/>
  <c r="BE74" i="5"/>
  <c r="BE70" i="5"/>
  <c r="BE66" i="5"/>
  <c r="BE62" i="5"/>
  <c r="BE58" i="5"/>
  <c r="BE54" i="5"/>
  <c r="BE50" i="5"/>
  <c r="BE46" i="5"/>
  <c r="BE42" i="5"/>
  <c r="BE38" i="5"/>
  <c r="BE34" i="5"/>
  <c r="BE30" i="5"/>
  <c r="BE26" i="5"/>
  <c r="BE14" i="5"/>
  <c r="BE99" i="5"/>
  <c r="BE95" i="5"/>
  <c r="BE91" i="5"/>
  <c r="BE83" i="5"/>
  <c r="BE79" i="5"/>
  <c r="BE75" i="5"/>
  <c r="BE67" i="5"/>
  <c r="BE63" i="5"/>
  <c r="BE59" i="5"/>
  <c r="BE51" i="5"/>
  <c r="BE47" i="5"/>
  <c r="BE43" i="5"/>
  <c r="BE35" i="5"/>
  <c r="BE31" i="5"/>
  <c r="BE27" i="5"/>
  <c r="BE87" i="5"/>
  <c r="BE71" i="5"/>
  <c r="BE55" i="5"/>
  <c r="BE23" i="5"/>
  <c r="AB107" i="5"/>
  <c r="AE136" i="5" s="1"/>
  <c r="AE137" i="5" s="1"/>
  <c r="BD107" i="5"/>
  <c r="BE19" i="5"/>
  <c r="BE15" i="5"/>
  <c r="BE11" i="5"/>
  <c r="BN22" i="5"/>
  <c r="BO22" i="5"/>
  <c r="AG111" i="3"/>
  <c r="AH111" i="3"/>
  <c r="AI111" i="3"/>
  <c r="AJ111" i="3"/>
  <c r="AK111" i="3"/>
  <c r="AF111" i="3"/>
  <c r="AB111" i="3"/>
  <c r="AC111" i="3"/>
  <c r="AD111" i="3"/>
  <c r="AE111" i="3"/>
  <c r="AA111" i="3"/>
  <c r="V111" i="3"/>
  <c r="W111" i="3"/>
  <c r="X111" i="3"/>
  <c r="Y111" i="3"/>
  <c r="Z111" i="3"/>
  <c r="U111" i="3"/>
  <c r="P111" i="3"/>
  <c r="Q111" i="3"/>
  <c r="R111" i="3"/>
  <c r="S111" i="3"/>
  <c r="T111" i="3"/>
  <c r="O111" i="3"/>
  <c r="J111" i="3"/>
  <c r="K111" i="3"/>
  <c r="L111" i="3"/>
  <c r="M111" i="3"/>
  <c r="N111" i="3"/>
  <c r="I111" i="3"/>
  <c r="BG107" i="5" l="1"/>
  <c r="AS136" i="5" s="1"/>
  <c r="AS137" i="5" s="1"/>
  <c r="BE107" i="5"/>
  <c r="C111" i="3"/>
  <c r="D111" i="3"/>
  <c r="E111" i="3"/>
  <c r="F111" i="3"/>
  <c r="B111" i="3"/>
  <c r="AX10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56" i="1" l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103" i="3"/>
  <c r="A104" i="3" s="1"/>
  <c r="A86" i="3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55" i="3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BI21" i="1" l="1"/>
  <c r="BG19" i="1"/>
  <c r="BH19" i="1" s="1"/>
  <c r="BG18" i="1"/>
  <c r="BH18" i="1" s="1"/>
  <c r="BG17" i="1"/>
  <c r="BH17" i="1" s="1"/>
  <c r="BG16" i="1"/>
  <c r="BH16" i="1" s="1"/>
  <c r="BG20" i="1"/>
  <c r="BH20" i="1" s="1"/>
  <c r="BG15" i="1"/>
  <c r="BH15" i="1" s="1"/>
  <c r="BF21" i="1"/>
  <c r="BG9" i="1"/>
  <c r="BH21" i="1" l="1"/>
  <c r="BG21" i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l="1"/>
  <c r="A52" i="3" s="1"/>
  <c r="A53" i="3" s="1"/>
  <c r="A54" i="3" s="1"/>
  <c r="AX6" i="1"/>
  <c r="A7" i="1"/>
  <c r="A8" i="1" s="1"/>
  <c r="A9" i="1" s="1"/>
  <c r="A10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<sst xmlns="http://schemas.openxmlformats.org/spreadsheetml/2006/main" count="1758" uniqueCount="360">
  <si>
    <t>No. Responden</t>
  </si>
  <si>
    <t>Jawaban Responden Untuk Item Nomor</t>
  </si>
  <si>
    <t>Lokasi : Kampung Bandung Kidul</t>
  </si>
  <si>
    <t>Tabel Rekapitulasi Hasil Kuesioner</t>
  </si>
  <si>
    <t>Jumlah</t>
  </si>
  <si>
    <t>18-31</t>
  </si>
  <si>
    <t>33-46</t>
  </si>
  <si>
    <t>47-60</t>
  </si>
  <si>
    <t>61-74</t>
  </si>
  <si>
    <t xml:space="preserve">&gt; 75 </t>
  </si>
  <si>
    <t>Pedoman Pengisian : Berdasarkan Skala Interval ( 4 - 3 - 2 - 1 )</t>
  </si>
  <si>
    <t>Usia</t>
  </si>
  <si>
    <t>Pedoman Pengisian : Di Ceklis (V)</t>
  </si>
  <si>
    <t>Lk</t>
  </si>
  <si>
    <t>PR</t>
  </si>
  <si>
    <t>Jenis Kelamin</t>
  </si>
  <si>
    <t>PNS</t>
  </si>
  <si>
    <t>TNI/PORI</t>
  </si>
  <si>
    <t>Pedagang</t>
  </si>
  <si>
    <t>Buruh</t>
  </si>
  <si>
    <t>Pegawai Swasta</t>
  </si>
  <si>
    <t>Lainnya (sebutkan)</t>
  </si>
  <si>
    <t xml:space="preserve">Pekerjaan </t>
  </si>
  <si>
    <t>SD</t>
  </si>
  <si>
    <t>SMP</t>
  </si>
  <si>
    <t>SMA</t>
  </si>
  <si>
    <t>D4</t>
  </si>
  <si>
    <t>S1</t>
  </si>
  <si>
    <t>S2</t>
  </si>
  <si>
    <t>Pendidikan</t>
  </si>
  <si>
    <t xml:space="preserve"> 1 - 3 </t>
  </si>
  <si>
    <t>Jumlah Anggota Keluarga / orang</t>
  </si>
  <si>
    <t xml:space="preserve">&gt; 12 </t>
  </si>
  <si>
    <t xml:space="preserve"> 7 - 9 </t>
  </si>
  <si>
    <t xml:space="preserve"> 10 - 12 </t>
  </si>
  <si>
    <t xml:space="preserve"> 4 - 6 </t>
  </si>
  <si>
    <t>Lama Tinggal /Tahun</t>
  </si>
  <si>
    <t xml:space="preserve"> 6 - 10 </t>
  </si>
  <si>
    <t xml:space="preserve"> 11 - 15 </t>
  </si>
  <si>
    <t xml:space="preserve"> 15 - 20 </t>
  </si>
  <si>
    <t xml:space="preserve"> 20 - 25 </t>
  </si>
  <si>
    <t xml:space="preserve">&gt; 25 </t>
  </si>
  <si>
    <t>&lt; 1.000</t>
  </si>
  <si>
    <t>1.000. - 1.250</t>
  </si>
  <si>
    <t>1.250 - 1.500</t>
  </si>
  <si>
    <t>1.500- 1.750</t>
  </si>
  <si>
    <t>1.750- 2.000</t>
  </si>
  <si>
    <t>Pendapatan / .,000</t>
  </si>
  <si>
    <t>&gt; 2.000</t>
  </si>
  <si>
    <t>DATA KARAKTERISTIK RESPONDEN</t>
  </si>
  <si>
    <t>v</t>
  </si>
  <si>
    <t>ibu rumah tangga</t>
  </si>
  <si>
    <t>pengangguran</t>
  </si>
  <si>
    <t>pelajar</t>
  </si>
  <si>
    <t>serabutan</t>
  </si>
  <si>
    <t>c</t>
  </si>
  <si>
    <t>ibu rumah rangga</t>
  </si>
  <si>
    <t>bagus, jadi nyaman</t>
  </si>
  <si>
    <t>tidak ada</t>
  </si>
  <si>
    <t>maju terus</t>
  </si>
  <si>
    <t>bagus</t>
  </si>
  <si>
    <t>kadang lingkungan kurang bagus</t>
  </si>
  <si>
    <t>bagus, jadi bersih</t>
  </si>
  <si>
    <t>saluran mampet</t>
  </si>
  <si>
    <t>air bersih kurang</t>
  </si>
  <si>
    <t>jadi nyaman</t>
  </si>
  <si>
    <t>butuh partisipasi</t>
  </si>
  <si>
    <t xml:space="preserve">ada gang yang masih kumuh </t>
  </si>
  <si>
    <t>menambah fasilitas</t>
  </si>
  <si>
    <t>kurang tahu</t>
  </si>
  <si>
    <t>kurang penyerapan air</t>
  </si>
  <si>
    <t>lingkungan bersih</t>
  </si>
  <si>
    <t>kadang sampah masih berserakan</t>
  </si>
  <si>
    <t>lingkungan rapih</t>
  </si>
  <si>
    <t>siang masih kotor</t>
  </si>
  <si>
    <t>serapan air kurang</t>
  </si>
  <si>
    <t>butuh tambahan tempat penyerapan air</t>
  </si>
  <si>
    <t>biasa saja</t>
  </si>
  <si>
    <t>cukup</t>
  </si>
  <si>
    <t>lanjutkan programnya</t>
  </si>
  <si>
    <t>sangat baik</t>
  </si>
  <si>
    <t>lebih rapi tiap gang</t>
  </si>
  <si>
    <t xml:space="preserve">tingkatkan partisipasi warga </t>
  </si>
  <si>
    <t>tingkatkan partisipasi warga</t>
  </si>
  <si>
    <t>cukup bagus</t>
  </si>
  <si>
    <t>sampah sesekali masih ada dimana aja</t>
  </si>
  <si>
    <t>lebih teratur jadwalnya</t>
  </si>
  <si>
    <t>lebih sering pelaksanaannya</t>
  </si>
  <si>
    <t>mendukung agar bersih</t>
  </si>
  <si>
    <t>yang kumuh udah mulai dibersihkan</t>
  </si>
  <si>
    <t>terus dilanjutkan</t>
  </si>
  <si>
    <t>tong sampah masih kurang</t>
  </si>
  <si>
    <t>tetap dilanjutkan</t>
  </si>
  <si>
    <t>sudah bagus</t>
  </si>
  <si>
    <t>partisipasi masyarakat kurang</t>
  </si>
  <si>
    <t>bagus harus dilaksanakan</t>
  </si>
  <si>
    <t>harus rutin</t>
  </si>
  <si>
    <t>perlu dilaksanakan</t>
  </si>
  <si>
    <t>jumlah tong sampah kurang. Dekat pembuangan harusmya disemen lantainya, harus dibuat teduh di tempat pembuangan supaya sampah tiddak kena hujan</t>
  </si>
  <si>
    <t>tolong segera perbaiki kekurangan yang saya sebutkan</t>
  </si>
  <si>
    <t>coba diupayakan lagi supaya lingkungan lbih bagus</t>
  </si>
  <si>
    <t>sudah berjalan, tapi harus ditingkatkan</t>
  </si>
  <si>
    <t>terserah pengurus saja</t>
  </si>
  <si>
    <t>memuaskan</t>
  </si>
  <si>
    <t>alat kebersihan masih kurang</t>
  </si>
  <si>
    <t>lanjutkan terus</t>
  </si>
  <si>
    <t>baik</t>
  </si>
  <si>
    <t>harus diperhatikan lagi terutama yang dekat sungai</t>
  </si>
  <si>
    <t>harus tetap berjalan</t>
  </si>
  <si>
    <t>bagus, ningkatin kesadaran</t>
  </si>
  <si>
    <t>tong sampah, armada seperti gerobak, dan TPS masih kurang</t>
  </si>
  <si>
    <t>Segera dilengkapi saja hal yang masih kurang</t>
  </si>
  <si>
    <t xml:space="preserve">lebih  bersih </t>
  </si>
  <si>
    <t>kasih pupuk juga selain pot bunga</t>
  </si>
  <si>
    <t>pemindahan sampahnya harus dipercepat</t>
  </si>
  <si>
    <t>pengelolaan sampahnya lebih rutin</t>
  </si>
  <si>
    <t>pengambilan sampahnya harus lebih rutin</t>
  </si>
  <si>
    <t>lebih bersih</t>
  </si>
  <si>
    <t>kurang tong sampah dan telat pengambilan sampahnya</t>
  </si>
  <si>
    <t>mendukung</t>
  </si>
  <si>
    <t>pengangkutan sampah harusnya lebih sering</t>
  </si>
  <si>
    <t>bagus dan mendukung</t>
  </si>
  <si>
    <t>kurang tau, saya mah terima terima saja</t>
  </si>
  <si>
    <t>gang-gang perlu dicat</t>
  </si>
  <si>
    <t>perlu dilanjutkan dan diseringkan</t>
  </si>
  <si>
    <t xml:space="preserve">masyarakat jadi peduli lingkungan </t>
  </si>
  <si>
    <t>jangan terlalu kecil</t>
  </si>
  <si>
    <t>kerjasama antar warga harus ditingkatkan</t>
  </si>
  <si>
    <t xml:space="preserve">membantu meningkatkan kenyamanan </t>
  </si>
  <si>
    <t>perlu ada zona hijau</t>
  </si>
  <si>
    <t>warga harus lebih aktif</t>
  </si>
  <si>
    <t>programnya bagus</t>
  </si>
  <si>
    <t>penambahan fasilitas</t>
  </si>
  <si>
    <t>menarik</t>
  </si>
  <si>
    <t>bagus, jadi lebih bersih</t>
  </si>
  <si>
    <t xml:space="preserve">bagus </t>
  </si>
  <si>
    <t>sangat bagus</t>
  </si>
  <si>
    <t>drainase yang rusak</t>
  </si>
  <si>
    <t>perlu ada taman</t>
  </si>
  <si>
    <t>bagus banget</t>
  </si>
  <si>
    <t>tidak ada, cukup</t>
  </si>
  <si>
    <t>lebih digiatkan saja</t>
  </si>
  <si>
    <t>partisipasi warga perlu ditingkatkan</t>
  </si>
  <si>
    <t>baik sekali</t>
  </si>
  <si>
    <t>bagus programnya</t>
  </si>
  <si>
    <t>perlu tambah tong sampah</t>
  </si>
  <si>
    <t>cukup baik</t>
  </si>
  <si>
    <t>tempat ternak perlu dibenahi</t>
  </si>
  <si>
    <t>perlu digiatkan</t>
  </si>
  <si>
    <t>bagus sekali, ada perubahan kebersihan lingkungan</t>
  </si>
  <si>
    <t>perlu ditingkatkan lagi motivasi warganya</t>
  </si>
  <si>
    <t xml:space="preserve">Persentase </t>
  </si>
  <si>
    <t>Frekuensi</t>
  </si>
  <si>
    <t>Urutan Sebaran</t>
  </si>
  <si>
    <t>Umur</t>
  </si>
  <si>
    <t>Uji Normalitas Data</t>
  </si>
  <si>
    <t>Nilai Maksimum</t>
  </si>
  <si>
    <t>Nilai Minimum</t>
  </si>
  <si>
    <t>Interval Kelas</t>
  </si>
  <si>
    <t>Tabel Penolong Untuk Uji Normalitas Data dengan Chi Kuadrat</t>
  </si>
  <si>
    <t>Interval</t>
  </si>
  <si>
    <r>
      <t>F</t>
    </r>
    <r>
      <rPr>
        <b/>
        <vertAlign val="subscript"/>
        <sz val="11"/>
        <color theme="1"/>
        <rFont val="Times New Roman"/>
        <family val="1"/>
      </rPr>
      <t>0</t>
    </r>
    <r>
      <rPr>
        <b/>
        <sz val="11"/>
        <color theme="1"/>
        <rFont val="Times New Roman"/>
        <family val="1"/>
      </rPr>
      <t>-F</t>
    </r>
    <r>
      <rPr>
        <b/>
        <vertAlign val="subscript"/>
        <sz val="11"/>
        <color theme="1"/>
        <rFont val="Times New Roman"/>
        <family val="1"/>
      </rPr>
      <t>h</t>
    </r>
  </si>
  <si>
    <r>
      <t>(F</t>
    </r>
    <r>
      <rPr>
        <b/>
        <vertAlign val="subscript"/>
        <sz val="11"/>
        <color theme="1"/>
        <rFont val="Times New Roman"/>
        <family val="1"/>
      </rPr>
      <t>0</t>
    </r>
    <r>
      <rPr>
        <b/>
        <sz val="11"/>
        <color theme="1"/>
        <rFont val="Times New Roman"/>
        <family val="1"/>
      </rPr>
      <t>-F</t>
    </r>
    <r>
      <rPr>
        <b/>
        <vertAlign val="subscript"/>
        <sz val="11"/>
        <color theme="1"/>
        <rFont val="Times New Roman"/>
        <family val="1"/>
      </rPr>
      <t>h</t>
    </r>
    <r>
      <rPr>
        <b/>
        <sz val="11"/>
        <color theme="1"/>
        <rFont val="Times New Roman"/>
        <family val="1"/>
      </rPr>
      <t>)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</t>
    </r>
  </si>
  <si>
    <r>
      <t>(F</t>
    </r>
    <r>
      <rPr>
        <b/>
        <vertAlign val="subscript"/>
        <sz val="11"/>
        <color theme="1"/>
        <rFont val="Times New Roman"/>
        <family val="1"/>
      </rPr>
      <t>0</t>
    </r>
    <r>
      <rPr>
        <b/>
        <sz val="11"/>
        <color theme="1"/>
        <rFont val="Times New Roman"/>
        <family val="1"/>
      </rPr>
      <t>-F</t>
    </r>
    <r>
      <rPr>
        <b/>
        <vertAlign val="subscript"/>
        <sz val="11"/>
        <color theme="1"/>
        <rFont val="Times New Roman"/>
        <family val="1"/>
      </rPr>
      <t>h</t>
    </r>
    <r>
      <rPr>
        <b/>
        <sz val="11"/>
        <color theme="1"/>
        <rFont val="Times New Roman"/>
        <family val="1"/>
      </rPr>
      <t>)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/ F</t>
    </r>
    <r>
      <rPr>
        <b/>
        <vertAlign val="subscript"/>
        <sz val="11"/>
        <color theme="1"/>
        <rFont val="Times New Roman"/>
        <family val="1"/>
      </rPr>
      <t>h</t>
    </r>
  </si>
  <si>
    <t>80 - 92</t>
  </si>
  <si>
    <t>93 - 105</t>
  </si>
  <si>
    <t>106 - 118</t>
  </si>
  <si>
    <t>119 - 131</t>
  </si>
  <si>
    <t>132 - 144</t>
  </si>
  <si>
    <t>145 - 157</t>
  </si>
  <si>
    <r>
      <t>F</t>
    </r>
    <r>
      <rPr>
        <b/>
        <vertAlign val="subscript"/>
        <sz val="11"/>
        <color theme="1"/>
        <rFont val="Times New Roman"/>
        <family val="1"/>
      </rPr>
      <t>0</t>
    </r>
  </si>
  <si>
    <r>
      <t>F</t>
    </r>
    <r>
      <rPr>
        <b/>
        <vertAlign val="subscript"/>
        <sz val="11"/>
        <color theme="1"/>
        <rFont val="Times New Roman"/>
        <family val="1"/>
      </rPr>
      <t>h</t>
    </r>
  </si>
  <si>
    <t>lakukan uji normalitas per variabel</t>
  </si>
  <si>
    <t>v (asisten apoteker)</t>
  </si>
  <si>
    <t>v (petugas kebersihan)</t>
  </si>
  <si>
    <t>Tahap Persiapan</t>
  </si>
  <si>
    <t>Tahap Perencanaan</t>
  </si>
  <si>
    <t>Tahap Pelaksanaan</t>
  </si>
  <si>
    <t>Tahap Evaluasi dan Manfaat Program</t>
  </si>
  <si>
    <t>Tingkat Partisipasi Masyarakat / Y</t>
  </si>
  <si>
    <t>Skor Total</t>
  </si>
  <si>
    <t>Jumlah Partisipasi</t>
  </si>
  <si>
    <t>catatan modal sosial</t>
  </si>
  <si>
    <t>tidak ada denda bagi yg membuang sampah sembarangan</t>
  </si>
  <si>
    <t>tamu wajib lapor</t>
  </si>
  <si>
    <t>RT 01</t>
  </si>
  <si>
    <t>RT 02</t>
  </si>
  <si>
    <t>kebanyakan kurang tahu akan aturan disana</t>
  </si>
  <si>
    <t>RT 03</t>
  </si>
  <si>
    <t>iuran sampah kebersihan</t>
  </si>
  <si>
    <t>tidak ada denda bagi yg membuang sampah sembarangan, namun berupa teguran</t>
  </si>
  <si>
    <t>mesin motor harus dimatikan ketika memasuki gang pada waktu malam hari</t>
  </si>
  <si>
    <t>kebanyakan warga tidak ada yang tahu akan sanksi bagi yang melanggar aturan</t>
  </si>
  <si>
    <t>RT 04</t>
  </si>
  <si>
    <t xml:space="preserve">dilarang buang sampah ke sungai, denda </t>
  </si>
  <si>
    <t>RT 05</t>
  </si>
  <si>
    <t>Larangan membuang sampah ke sungai</t>
  </si>
  <si>
    <t>Perhitungan Skala Modal Sosial</t>
  </si>
  <si>
    <t>Sangat Tinggi</t>
  </si>
  <si>
    <t>Tinggi</t>
  </si>
  <si>
    <t>Rendah</t>
  </si>
  <si>
    <t>Sangat Rendah</t>
  </si>
  <si>
    <t>Hasil Hitung</t>
  </si>
  <si>
    <t>Persentase</t>
  </si>
  <si>
    <t>Sedang</t>
  </si>
  <si>
    <t>Sangat</t>
  </si>
  <si>
    <t>Skor Tingkat Kepercayaan</t>
  </si>
  <si>
    <t>Skor Relasi Mutual</t>
  </si>
  <si>
    <t>Relasi Mutual</t>
  </si>
  <si>
    <t>Skor Nilai dan Norma</t>
  </si>
  <si>
    <t>Skor Peran Tokoh Masyarakat</t>
  </si>
  <si>
    <t xml:space="preserve">Peran Tokoh </t>
  </si>
  <si>
    <t>Kepercayaan Antar warga</t>
  </si>
  <si>
    <t>Skor Kondisi Sarana Prasarana</t>
  </si>
  <si>
    <t>Skor Kondisi Sanitasi</t>
  </si>
  <si>
    <t xml:space="preserve"> Nilai dan Norma</t>
  </si>
  <si>
    <t>Perhitungan Skala Kondisi Fisik Lingkungan</t>
  </si>
  <si>
    <t>Skor Tingkat Kebutuhan Akan Rumah</t>
  </si>
  <si>
    <t xml:space="preserve">Skor Kemampuan Memenuhi Kebutuhan Rumah / Inovasi/Peningkatan Kualitas </t>
  </si>
  <si>
    <t>Perhitungan Skala Tingkat Kebutuhan Akan Rumah</t>
  </si>
  <si>
    <t xml:space="preserve">Hasil Hitung </t>
  </si>
  <si>
    <t>Total</t>
  </si>
  <si>
    <t>Nomor</t>
  </si>
  <si>
    <t>Skor Kondisi Sarana &amp; Prasarana</t>
  </si>
  <si>
    <t>Skor Kondisi Sanitasi Lingkungan</t>
  </si>
  <si>
    <t>0 sd 700</t>
  </si>
  <si>
    <t>700 sd 1400</t>
  </si>
  <si>
    <t>1400 sd 2100</t>
  </si>
  <si>
    <t>2100 sd 2800</t>
  </si>
  <si>
    <t>0 sd 1300</t>
  </si>
  <si>
    <t>1300 sd 2600</t>
  </si>
  <si>
    <t>2600 sd 3900</t>
  </si>
  <si>
    <t>3900 sd 5200</t>
  </si>
  <si>
    <t>0 sd 400</t>
  </si>
  <si>
    <t>400 sd 800</t>
  </si>
  <si>
    <t>800 sd 1200</t>
  </si>
  <si>
    <t>1200 sd 1600</t>
  </si>
  <si>
    <t>No.</t>
  </si>
  <si>
    <t xml:space="preserve">TABEL DIBAWAH HASIL ANALISA </t>
  </si>
  <si>
    <t>Perhitungan Skala Tingkat Partisipasi Masyarakat</t>
  </si>
  <si>
    <t xml:space="preserve">Skor Tahapan Perencanaan </t>
  </si>
  <si>
    <t>Skor Tahap Perencanaan</t>
  </si>
  <si>
    <t>Hitung Setelah Semua Di Rekap !</t>
  </si>
  <si>
    <t xml:space="preserve">Skor Tahapan Persiapan </t>
  </si>
  <si>
    <t>Skor Tahapan Pelaksanaan</t>
  </si>
  <si>
    <t>Skor Tahap Persiapan</t>
  </si>
  <si>
    <t>Skor Tahap Pelaksanaan</t>
  </si>
  <si>
    <t>Skor Tahap Evaluasi</t>
  </si>
  <si>
    <t>Skor Tahapan Evaluasi dan Manfaat</t>
  </si>
  <si>
    <t>Skor Total Partisipasi</t>
  </si>
  <si>
    <t>0 sd 2500</t>
  </si>
  <si>
    <t>2500 sd 5000</t>
  </si>
  <si>
    <t>5000 sd 7500</t>
  </si>
  <si>
    <t>7500 sd 10000</t>
  </si>
  <si>
    <t>%</t>
  </si>
  <si>
    <t>TABEL SEMENTARA</t>
  </si>
  <si>
    <t>Tingkat Partisipasi dalam Tahap persiapan</t>
  </si>
  <si>
    <t>sedang</t>
  </si>
  <si>
    <t>Keterangan: Untuk Analisa SPSS - Data Ordinal</t>
  </si>
  <si>
    <t>Simbol</t>
  </si>
  <si>
    <t>Laki-Laki</t>
  </si>
  <si>
    <t>Perempuan</t>
  </si>
  <si>
    <t>Pekerjaan</t>
  </si>
  <si>
    <t>TNI</t>
  </si>
  <si>
    <t>Peg. Swasta</t>
  </si>
  <si>
    <t>IRT/Pengangguran</t>
  </si>
  <si>
    <t>Pendapatan</t>
  </si>
  <si>
    <t>JumlahAnggota Keluarga</t>
  </si>
  <si>
    <t>Lama Tinggal</t>
  </si>
  <si>
    <t>nominal</t>
  </si>
  <si>
    <t>Ordinal</t>
  </si>
  <si>
    <t>Rasio</t>
  </si>
  <si>
    <t>Nominal</t>
  </si>
  <si>
    <t>Jenis Data</t>
  </si>
  <si>
    <t>INTERVAL KOEFISIEN</t>
  </si>
  <si>
    <t>TINGKAT HUBUNGAN</t>
  </si>
  <si>
    <t>TABEL PEDOMAN INTERVAL KORELASI</t>
  </si>
  <si>
    <t>0.00 - 0.199</t>
  </si>
  <si>
    <t>0.20 - 0.399</t>
  </si>
  <si>
    <t>0.40 - 0.599</t>
  </si>
  <si>
    <t>0.60 - 0.799</t>
  </si>
  <si>
    <t>0.80 - 1.00</t>
  </si>
  <si>
    <t xml:space="preserve">Kuat </t>
  </si>
  <si>
    <t>Sangat Kuat</t>
  </si>
  <si>
    <t>Sumber : Sugiyono, 2017</t>
  </si>
  <si>
    <t>Parametrik / Pearson</t>
  </si>
  <si>
    <t>Non-Para / Koef Kontigensi</t>
  </si>
  <si>
    <t>Non-Para / Spearman</t>
  </si>
  <si>
    <t>Distribusi Normal</t>
  </si>
  <si>
    <t>Teknik Analisa</t>
  </si>
  <si>
    <t>Asumsi</t>
  </si>
  <si>
    <t>-</t>
  </si>
  <si>
    <t>Modal Sosial / X2</t>
  </si>
  <si>
    <t>Fisik Lingkungan / X3</t>
  </si>
  <si>
    <t>Tingkat Kebutuhan Rumah / X4</t>
  </si>
  <si>
    <t>Karakteristik Individu /X1</t>
  </si>
  <si>
    <r>
      <t xml:space="preserve">Umur / </t>
    </r>
    <r>
      <rPr>
        <b/>
        <sz val="11"/>
        <color rgb="FFFF0000"/>
        <rFont val="Times New Roman"/>
        <family val="1"/>
      </rPr>
      <t>X.1.1</t>
    </r>
  </si>
  <si>
    <r>
      <t xml:space="preserve">JK / </t>
    </r>
    <r>
      <rPr>
        <b/>
        <sz val="11"/>
        <color rgb="FFFF0000"/>
        <rFont val="Times New Roman"/>
        <family val="1"/>
      </rPr>
      <t>X.1.2</t>
    </r>
  </si>
  <si>
    <r>
      <t xml:space="preserve">Pekerjaan/ </t>
    </r>
    <r>
      <rPr>
        <b/>
        <sz val="11"/>
        <color rgb="FFFF0000"/>
        <rFont val="Times New Roman"/>
        <family val="1"/>
      </rPr>
      <t>X.1.3</t>
    </r>
  </si>
  <si>
    <r>
      <t xml:space="preserve">Pendapatan/ </t>
    </r>
    <r>
      <rPr>
        <b/>
        <sz val="11"/>
        <color rgb="FFFF0000"/>
        <rFont val="Times New Roman"/>
        <family val="1"/>
      </rPr>
      <t>X.1.4</t>
    </r>
  </si>
  <si>
    <r>
      <t xml:space="preserve">Pendidikan/ </t>
    </r>
    <r>
      <rPr>
        <b/>
        <sz val="11"/>
        <color rgb="FFFF0000"/>
        <rFont val="Times New Roman"/>
        <family val="1"/>
      </rPr>
      <t>X.1.5</t>
    </r>
  </si>
  <si>
    <r>
      <t xml:space="preserve">Jmlh Anggota Keluarga/ </t>
    </r>
    <r>
      <rPr>
        <b/>
        <sz val="11"/>
        <color rgb="FFFF0000"/>
        <rFont val="Times New Roman"/>
        <family val="1"/>
      </rPr>
      <t>X.1.6</t>
    </r>
  </si>
  <si>
    <r>
      <t>Lama Tinggal/</t>
    </r>
    <r>
      <rPr>
        <b/>
        <sz val="11"/>
        <color rgb="FFFF0000"/>
        <rFont val="Times New Roman"/>
        <family val="1"/>
      </rPr>
      <t xml:space="preserve"> X.1.7</t>
    </r>
  </si>
  <si>
    <t>X.2.1</t>
  </si>
  <si>
    <t>X.2.2</t>
  </si>
  <si>
    <t>X.2.3</t>
  </si>
  <si>
    <t>X.2.4</t>
  </si>
  <si>
    <t>X.2.5</t>
  </si>
  <si>
    <t>X.2.6</t>
  </si>
  <si>
    <t>X.2.7</t>
  </si>
  <si>
    <t>X.3.15</t>
  </si>
  <si>
    <t>X.3.8</t>
  </si>
  <si>
    <t>X.3.9</t>
  </si>
  <si>
    <t>X.3.10</t>
  </si>
  <si>
    <t>X.3.11</t>
  </si>
  <si>
    <t>X.3.12</t>
  </si>
  <si>
    <t>X.3.13</t>
  </si>
  <si>
    <t>X.3.14</t>
  </si>
  <si>
    <t>X.3.16</t>
  </si>
  <si>
    <t>X.3.17</t>
  </si>
  <si>
    <t>X.3.18</t>
  </si>
  <si>
    <t>X.3.19</t>
  </si>
  <si>
    <t>X.3.20</t>
  </si>
  <si>
    <t>X.4.21</t>
  </si>
  <si>
    <t>X.4.22</t>
  </si>
  <si>
    <t>X.4.23</t>
  </si>
  <si>
    <t>X.4.24</t>
  </si>
  <si>
    <t>X.5.25</t>
  </si>
  <si>
    <t>X.5.26</t>
  </si>
  <si>
    <t>X.5.27</t>
  </si>
  <si>
    <t>X.5.28</t>
  </si>
  <si>
    <t>X.5.29</t>
  </si>
  <si>
    <t>X.5.30</t>
  </si>
  <si>
    <t>X.5.31</t>
  </si>
  <si>
    <t>X.5.32</t>
  </si>
  <si>
    <t>X.5.33</t>
  </si>
  <si>
    <t>X.5.34</t>
  </si>
  <si>
    <t>X.5.35</t>
  </si>
  <si>
    <t>X.5.36</t>
  </si>
  <si>
    <t>X.5.37</t>
  </si>
  <si>
    <t>X.5.38</t>
  </si>
  <si>
    <t>X.5.39</t>
  </si>
  <si>
    <t>X.5.40</t>
  </si>
  <si>
    <t>X.5.41</t>
  </si>
  <si>
    <t>X.5.42</t>
  </si>
  <si>
    <t>X.5.43</t>
  </si>
  <si>
    <t>X.5.44</t>
  </si>
  <si>
    <t>X.5.45</t>
  </si>
  <si>
    <t>X.5.46</t>
  </si>
  <si>
    <t>X.5.47</t>
  </si>
  <si>
    <t>X.5.48</t>
  </si>
  <si>
    <t xml:space="preserve">Sangat Tinggi </t>
  </si>
  <si>
    <t>16-18</t>
  </si>
  <si>
    <t>19-21</t>
  </si>
  <si>
    <t>22-24</t>
  </si>
  <si>
    <t>&gt;25</t>
  </si>
  <si>
    <t>29-40</t>
  </si>
  <si>
    <t>41-52</t>
  </si>
  <si>
    <t>53-64</t>
  </si>
  <si>
    <t>&gt;65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</si>
</sst>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sz val="22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3" fontId="1" fillId="0" borderId="1" xfId="0" applyNumberFormat="1" applyFont="1" applyBorder="1" applyAlignment="1">
      <alignment horizontal="right"/>
    </xf>
    <xf numFmtId="3" fontId="1" fillId="8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2" borderId="1" xfId="0" applyFill="1" applyBorder="1"/>
    <xf numFmtId="0" fontId="1" fillId="8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2" fillId="9" borderId="1" xfId="0" applyFont="1" applyFill="1" applyBorder="1" applyAlignment="1">
      <alignment horizontal="center"/>
    </xf>
    <xf numFmtId="0" fontId="1" fillId="9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2" fillId="5" borderId="1" xfId="0" applyFont="1" applyFill="1" applyBorder="1" applyAlignment="1">
      <alignment horizontal="center"/>
    </xf>
    <xf numFmtId="0" fontId="1" fillId="5" borderId="0" xfId="0" applyFont="1" applyFill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11" borderId="1" xfId="0" applyFont="1" applyFill="1" applyBorder="1"/>
    <xf numFmtId="0" fontId="2" fillId="11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3" borderId="0" xfId="0" applyFont="1" applyFill="1"/>
    <xf numFmtId="0" fontId="2" fillId="6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1" fillId="15" borderId="1" xfId="0" applyFont="1" applyFill="1" applyBorder="1"/>
    <xf numFmtId="0" fontId="1" fillId="3" borderId="0" xfId="0" applyFont="1" applyFill="1" applyBorder="1"/>
    <xf numFmtId="0" fontId="2" fillId="14" borderId="3" xfId="0" applyFont="1" applyFill="1" applyBorder="1" applyAlignment="1">
      <alignment horizontal="center"/>
    </xf>
    <xf numFmtId="0" fontId="1" fillId="14" borderId="3" xfId="0" applyFont="1" applyFill="1" applyBorder="1"/>
    <xf numFmtId="0" fontId="1" fillId="5" borderId="0" xfId="0" applyFont="1" applyFill="1" applyBorder="1"/>
    <xf numFmtId="0" fontId="1" fillId="14" borderId="0" xfId="0" applyFont="1" applyFill="1" applyBorder="1"/>
    <xf numFmtId="0" fontId="1" fillId="8" borderId="0" xfId="0" applyFont="1" applyFill="1" applyBorder="1" applyAlignment="1">
      <alignment horizontal="center"/>
    </xf>
    <xf numFmtId="0" fontId="3" fillId="8" borderId="1" xfId="0" applyFont="1" applyFill="1" applyBorder="1"/>
    <xf numFmtId="0" fontId="2" fillId="13" borderId="0" xfId="0" applyFont="1" applyFill="1"/>
    <xf numFmtId="0" fontId="2" fillId="13" borderId="0" xfId="0" applyFont="1" applyFill="1" applyAlignment="1">
      <alignment horizontal="center"/>
    </xf>
    <xf numFmtId="0" fontId="2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/>
    </xf>
    <xf numFmtId="3" fontId="1" fillId="13" borderId="1" xfId="0" applyNumberFormat="1" applyFont="1" applyFill="1" applyBorder="1" applyAlignment="1">
      <alignment horizontal="right"/>
    </xf>
    <xf numFmtId="4" fontId="1" fillId="13" borderId="1" xfId="0" applyNumberFormat="1" applyFont="1" applyFill="1" applyBorder="1" applyAlignment="1">
      <alignment horizontal="right"/>
    </xf>
    <xf numFmtId="1" fontId="2" fillId="13" borderId="1" xfId="0" applyNumberFormat="1" applyFont="1" applyFill="1" applyBorder="1" applyAlignment="1">
      <alignment horizontal="right"/>
    </xf>
    <xf numFmtId="2" fontId="2" fillId="13" borderId="1" xfId="0" applyNumberFormat="1" applyFont="1" applyFill="1" applyBorder="1" applyAlignment="1">
      <alignment horizontal="right"/>
    </xf>
    <xf numFmtId="0" fontId="1" fillId="13" borderId="0" xfId="0" applyFont="1" applyFill="1" applyBorder="1"/>
    <xf numFmtId="0" fontId="1" fillId="0" borderId="21" xfId="0" applyFont="1" applyBorder="1" applyAlignment="1">
      <alignment horizontal="center"/>
    </xf>
    <xf numFmtId="0" fontId="1" fillId="8" borderId="22" xfId="0" applyFont="1" applyFill="1" applyBorder="1"/>
    <xf numFmtId="0" fontId="1" fillId="0" borderId="21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4" xfId="0" applyBorder="1"/>
    <xf numFmtId="0" fontId="1" fillId="8" borderId="25" xfId="0" applyFont="1" applyFill="1" applyBorder="1"/>
    <xf numFmtId="0" fontId="2" fillId="8" borderId="21" xfId="0" applyFont="1" applyFill="1" applyBorder="1" applyAlignment="1">
      <alignment horizontal="center"/>
    </xf>
    <xf numFmtId="0" fontId="2" fillId="8" borderId="22" xfId="0" applyFont="1" applyFill="1" applyBorder="1"/>
    <xf numFmtId="0" fontId="3" fillId="8" borderId="0" xfId="0" applyFont="1" applyFill="1"/>
    <xf numFmtId="0" fontId="3" fillId="3" borderId="1" xfId="0" applyFont="1" applyFill="1" applyBorder="1"/>
    <xf numFmtId="0" fontId="3" fillId="5" borderId="1" xfId="0" applyFont="1" applyFill="1" applyBorder="1"/>
    <xf numFmtId="0" fontId="3" fillId="12" borderId="1" xfId="0" applyFont="1" applyFill="1" applyBorder="1"/>
    <xf numFmtId="0" fontId="3" fillId="6" borderId="1" xfId="0" applyFont="1" applyFill="1" applyBorder="1"/>
    <xf numFmtId="0" fontId="3" fillId="14" borderId="1" xfId="0" applyFont="1" applyFill="1" applyBorder="1"/>
    <xf numFmtId="0" fontId="3" fillId="15" borderId="1" xfId="0" applyFont="1" applyFill="1" applyBorder="1"/>
    <xf numFmtId="0" fontId="3" fillId="9" borderId="1" xfId="0" applyFont="1" applyFill="1" applyBorder="1"/>
    <xf numFmtId="0" fontId="0" fillId="0" borderId="1" xfId="0" applyBorder="1"/>
    <xf numFmtId="0" fontId="0" fillId="3" borderId="1" xfId="0" applyFill="1" applyBorder="1"/>
    <xf numFmtId="0" fontId="0" fillId="5" borderId="1" xfId="0" applyFill="1" applyBorder="1"/>
    <xf numFmtId="0" fontId="0" fillId="12" borderId="1" xfId="0" applyFill="1" applyBorder="1"/>
    <xf numFmtId="0" fontId="1" fillId="17" borderId="1" xfId="0" applyFont="1" applyFill="1" applyBorder="1"/>
    <xf numFmtId="0" fontId="3" fillId="17" borderId="1" xfId="0" applyFont="1" applyFill="1" applyBorder="1"/>
    <xf numFmtId="0" fontId="6" fillId="0" borderId="0" xfId="0" applyFont="1"/>
    <xf numFmtId="0" fontId="1" fillId="0" borderId="0" xfId="0" applyFont="1" applyBorder="1" applyAlignment="1">
      <alignment horizontal="center" wrapText="1"/>
    </xf>
    <xf numFmtId="0" fontId="0" fillId="8" borderId="0" xfId="0" applyFill="1" applyBorder="1"/>
    <xf numFmtId="0" fontId="2" fillId="8" borderId="0" xfId="0" applyFont="1" applyFill="1" applyBorder="1"/>
    <xf numFmtId="0" fontId="9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/>
    <xf numFmtId="0" fontId="0" fillId="8" borderId="0" xfId="0" applyFill="1" applyBorder="1" applyAlignment="1">
      <alignment horizontal="center"/>
    </xf>
    <xf numFmtId="0" fontId="0" fillId="8" borderId="0" xfId="0" applyFill="1"/>
    <xf numFmtId="0" fontId="7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1" fontId="0" fillId="8" borderId="0" xfId="0" applyNumberFormat="1" applyFill="1" applyBorder="1"/>
    <xf numFmtId="0" fontId="11" fillId="0" borderId="0" xfId="0" applyFont="1"/>
    <xf numFmtId="0" fontId="3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1" fillId="12" borderId="4" xfId="0" applyFont="1" applyFill="1" applyBorder="1"/>
    <xf numFmtId="0" fontId="1" fillId="12" borderId="5" xfId="0" applyFont="1" applyFill="1" applyBorder="1"/>
    <xf numFmtId="0" fontId="2" fillId="12" borderId="1" xfId="0" applyFont="1" applyFill="1" applyBorder="1"/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8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" fillId="6" borderId="4" xfId="0" applyFont="1" applyFill="1" applyBorder="1"/>
    <xf numFmtId="0" fontId="0" fillId="6" borderId="1" xfId="0" applyFill="1" applyBorder="1"/>
    <xf numFmtId="1" fontId="3" fillId="0" borderId="0" xfId="0" applyNumberFormat="1" applyFont="1"/>
    <xf numFmtId="0" fontId="2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" fillId="15" borderId="4" xfId="0" applyFont="1" applyFill="1" applyBorder="1"/>
    <xf numFmtId="0" fontId="1" fillId="18" borderId="1" xfId="0" applyFont="1" applyFill="1" applyBorder="1"/>
    <xf numFmtId="0" fontId="0" fillId="6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3" fillId="18" borderId="1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/>
    </xf>
    <xf numFmtId="0" fontId="1" fillId="18" borderId="3" xfId="0" applyFont="1" applyFill="1" applyBorder="1"/>
    <xf numFmtId="0" fontId="1" fillId="18" borderId="0" xfId="0" applyFont="1" applyFill="1" applyBorder="1"/>
    <xf numFmtId="0" fontId="3" fillId="15" borderId="1" xfId="0" applyFont="1" applyFill="1" applyBorder="1" applyAlignment="1">
      <alignment horizontal="center" vertical="center" wrapText="1"/>
    </xf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2" fillId="15" borderId="1" xfId="0" applyFont="1" applyFill="1" applyBorder="1"/>
    <xf numFmtId="0" fontId="3" fillId="15" borderId="10" xfId="0" applyFont="1" applyFill="1" applyBorder="1"/>
    <xf numFmtId="0" fontId="3" fillId="15" borderId="1" xfId="0" applyFont="1" applyFill="1" applyBorder="1" applyAlignment="1">
      <alignment horizontal="center" vertical="center"/>
    </xf>
    <xf numFmtId="0" fontId="1" fillId="18" borderId="2" xfId="0" applyFont="1" applyFill="1" applyBorder="1"/>
    <xf numFmtId="0" fontId="7" fillId="8" borderId="0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2" fillId="9" borderId="1" xfId="0" applyFont="1" applyFill="1" applyBorder="1"/>
    <xf numFmtId="0" fontId="3" fillId="0" borderId="0" xfId="0" applyFont="1" applyBorder="1" applyAlignment="1">
      <alignment horizontal="center"/>
    </xf>
    <xf numFmtId="0" fontId="3" fillId="6" borderId="10" xfId="0" applyFont="1" applyFill="1" applyBorder="1"/>
    <xf numFmtId="0" fontId="3" fillId="3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2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3" fillId="5" borderId="0" xfId="0" applyFont="1" applyFill="1" applyBorder="1"/>
    <xf numFmtId="0" fontId="3" fillId="12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/>
    <xf numFmtId="0" fontId="0" fillId="12" borderId="1" xfId="0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" fontId="0" fillId="6" borderId="1" xfId="0" applyNumberFormat="1" applyFill="1" applyBorder="1"/>
    <xf numFmtId="1" fontId="1" fillId="6" borderId="1" xfId="0" applyNumberFormat="1" applyFont="1" applyFill="1" applyBorder="1"/>
    <xf numFmtId="0" fontId="3" fillId="2" borderId="10" xfId="0" applyFont="1" applyFill="1" applyBorder="1"/>
    <xf numFmtId="1" fontId="0" fillId="2" borderId="1" xfId="0" applyNumberFormat="1" applyFill="1" applyBorder="1"/>
    <xf numFmtId="1" fontId="0" fillId="15" borderId="1" xfId="0" applyNumberFormat="1" applyFill="1" applyBorder="1" applyAlignment="1">
      <alignment horizontal="right"/>
    </xf>
    <xf numFmtId="0" fontId="3" fillId="15" borderId="1" xfId="0" applyFont="1" applyFill="1" applyBorder="1" applyAlignment="1">
      <alignment horizontal="right"/>
    </xf>
    <xf numFmtId="0" fontId="0" fillId="9" borderId="1" xfId="0" applyFill="1" applyBorder="1" applyAlignment="1">
      <alignment horizontal="right"/>
    </xf>
    <xf numFmtId="0" fontId="3" fillId="9" borderId="1" xfId="0" applyFont="1" applyFill="1" applyBorder="1" applyAlignment="1">
      <alignment horizontal="right"/>
    </xf>
    <xf numFmtId="0" fontId="2" fillId="19" borderId="29" xfId="0" applyFont="1" applyFill="1" applyBorder="1" applyAlignment="1">
      <alignment horizontal="center" vertical="center" wrapText="1"/>
    </xf>
    <xf numFmtId="0" fontId="2" fillId="19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16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13" fillId="8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16" borderId="12" xfId="0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0" fontId="2" fillId="16" borderId="14" xfId="0" applyFont="1" applyFill="1" applyBorder="1" applyAlignment="1">
      <alignment horizontal="center"/>
    </xf>
    <xf numFmtId="0" fontId="2" fillId="12" borderId="15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0" fillId="8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1042147</xdr:colOff>
      <xdr:row>139</xdr:row>
      <xdr:rowOff>0</xdr:rowOff>
    </xdr:from>
    <xdr:to>
      <xdr:col>8</xdr:col>
      <xdr:colOff>22411</xdr:colOff>
      <xdr:row>139</xdr:row>
      <xdr:rowOff>0</xdr:rowOff>
    </xdr:to>
    <xdr:cxnSp macro="">
      <xdr:nvCxnSpPr>
        <xdr:cNvPr id="3" name="Straight Connector 2"/>
        <xdr:cNvCxnSpPr/>
      </xdr:nvCxnSpPr>
      <xdr:spPr>
        <a:xfrm>
          <a:off x="1042147" y="26882912"/>
          <a:ext cx="302558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428839</xdr:colOff>
      <xdr:row>137</xdr:row>
      <xdr:rowOff>183173</xdr:rowOff>
    </xdr:from>
    <xdr:to>
      <xdr:col>7</xdr:col>
      <xdr:colOff>428839</xdr:colOff>
      <xdr:row>138</xdr:row>
      <xdr:rowOff>183173</xdr:rowOff>
    </xdr:to>
    <xdr:cxnSp macro="">
      <xdr:nvCxnSpPr>
        <xdr:cNvPr id="7" name="Straight Connector 6"/>
        <xdr:cNvCxnSpPr/>
      </xdr:nvCxnSpPr>
      <xdr:spPr>
        <a:xfrm>
          <a:off x="4055666" y="26684654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454958</xdr:colOff>
      <xdr:row>137</xdr:row>
      <xdr:rowOff>186017</xdr:rowOff>
    </xdr:from>
    <xdr:to>
      <xdr:col>5</xdr:col>
      <xdr:colOff>454958</xdr:colOff>
      <xdr:row>138</xdr:row>
      <xdr:rowOff>186017</xdr:rowOff>
    </xdr:to>
    <xdr:cxnSp macro="">
      <xdr:nvCxnSpPr>
        <xdr:cNvPr id="8" name="Straight Connector 7"/>
        <xdr:cNvCxnSpPr/>
      </xdr:nvCxnSpPr>
      <xdr:spPr>
        <a:xfrm>
          <a:off x="3189193" y="26687929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431</xdr:colOff>
      <xdr:row>137</xdr:row>
      <xdr:rowOff>179725</xdr:rowOff>
    </xdr:from>
    <xdr:to>
      <xdr:col>4</xdr:col>
      <xdr:colOff>431</xdr:colOff>
      <xdr:row>138</xdr:row>
      <xdr:rowOff>179725</xdr:rowOff>
    </xdr:to>
    <xdr:cxnSp macro="">
      <xdr:nvCxnSpPr>
        <xdr:cNvPr id="9" name="Straight Connector 8"/>
        <xdr:cNvCxnSpPr/>
      </xdr:nvCxnSpPr>
      <xdr:spPr>
        <a:xfrm>
          <a:off x="2308412" y="26681206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432288</xdr:colOff>
      <xdr:row>138</xdr:row>
      <xdr:rowOff>10776</xdr:rowOff>
    </xdr:from>
    <xdr:to>
      <xdr:col>1</xdr:col>
      <xdr:colOff>432288</xdr:colOff>
      <xdr:row>139</xdr:row>
      <xdr:rowOff>10776</xdr:rowOff>
    </xdr:to>
    <xdr:cxnSp macro="">
      <xdr:nvCxnSpPr>
        <xdr:cNvPr id="10" name="Straight Connector 9"/>
        <xdr:cNvCxnSpPr/>
      </xdr:nvCxnSpPr>
      <xdr:spPr>
        <a:xfrm>
          <a:off x="1480038" y="26702757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102577</xdr:colOff>
      <xdr:row>137</xdr:row>
      <xdr:rowOff>183173</xdr:rowOff>
    </xdr:from>
    <xdr:to>
      <xdr:col>6</xdr:col>
      <xdr:colOff>102577</xdr:colOff>
      <xdr:row>138</xdr:row>
      <xdr:rowOff>183173</xdr:rowOff>
    </xdr:to>
    <xdr:cxnSp macro="">
      <xdr:nvCxnSpPr>
        <xdr:cNvPr id="11" name="Straight Connector 10"/>
        <xdr:cNvCxnSpPr/>
      </xdr:nvCxnSpPr>
      <xdr:spPr>
        <a:xfrm>
          <a:off x="3297115" y="26684654"/>
          <a:ext cx="0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1042147</xdr:colOff>
      <xdr:row>139</xdr:row>
      <xdr:rowOff>0</xdr:rowOff>
    </xdr:from>
    <xdr:to>
      <xdr:col>22</xdr:col>
      <xdr:colOff>22411</xdr:colOff>
      <xdr:row>139</xdr:row>
      <xdr:rowOff>0</xdr:rowOff>
    </xdr:to>
    <xdr:cxnSp macro="">
      <xdr:nvCxnSpPr>
        <xdr:cNvPr id="12" name="Straight Connector 11"/>
        <xdr:cNvCxnSpPr/>
      </xdr:nvCxnSpPr>
      <xdr:spPr>
        <a:xfrm>
          <a:off x="1042147" y="26874107"/>
          <a:ext cx="306240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428839</xdr:colOff>
      <xdr:row>137</xdr:row>
      <xdr:rowOff>183173</xdr:rowOff>
    </xdr:from>
    <xdr:to>
      <xdr:col>21</xdr:col>
      <xdr:colOff>428839</xdr:colOff>
      <xdr:row>138</xdr:row>
      <xdr:rowOff>183173</xdr:rowOff>
    </xdr:to>
    <xdr:cxnSp macro="">
      <xdr:nvCxnSpPr>
        <xdr:cNvPr id="13" name="Straight Connector 12"/>
        <xdr:cNvCxnSpPr/>
      </xdr:nvCxnSpPr>
      <xdr:spPr>
        <a:xfrm>
          <a:off x="4075553" y="26676280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454958</xdr:colOff>
      <xdr:row>137</xdr:row>
      <xdr:rowOff>186017</xdr:rowOff>
    </xdr:from>
    <xdr:to>
      <xdr:col>19</xdr:col>
      <xdr:colOff>454958</xdr:colOff>
      <xdr:row>138</xdr:row>
      <xdr:rowOff>186017</xdr:rowOff>
    </xdr:to>
    <xdr:cxnSp macro="">
      <xdr:nvCxnSpPr>
        <xdr:cNvPr id="14" name="Straight Connector 13"/>
        <xdr:cNvCxnSpPr/>
      </xdr:nvCxnSpPr>
      <xdr:spPr>
        <a:xfrm>
          <a:off x="3203601" y="26679124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431</xdr:colOff>
      <xdr:row>137</xdr:row>
      <xdr:rowOff>179725</xdr:rowOff>
    </xdr:from>
    <xdr:to>
      <xdr:col>18</xdr:col>
      <xdr:colOff>431</xdr:colOff>
      <xdr:row>138</xdr:row>
      <xdr:rowOff>179725</xdr:rowOff>
    </xdr:to>
    <xdr:cxnSp macro="">
      <xdr:nvCxnSpPr>
        <xdr:cNvPr id="15" name="Straight Connector 14"/>
        <xdr:cNvCxnSpPr/>
      </xdr:nvCxnSpPr>
      <xdr:spPr>
        <a:xfrm>
          <a:off x="2313645" y="26672832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432288</xdr:colOff>
      <xdr:row>138</xdr:row>
      <xdr:rowOff>10776</xdr:rowOff>
    </xdr:from>
    <xdr:to>
      <xdr:col>15</xdr:col>
      <xdr:colOff>432288</xdr:colOff>
      <xdr:row>139</xdr:row>
      <xdr:rowOff>10776</xdr:rowOff>
    </xdr:to>
    <xdr:cxnSp macro="">
      <xdr:nvCxnSpPr>
        <xdr:cNvPr id="16" name="Straight Connector 15"/>
        <xdr:cNvCxnSpPr/>
      </xdr:nvCxnSpPr>
      <xdr:spPr>
        <a:xfrm>
          <a:off x="1480038" y="26694383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102577</xdr:colOff>
      <xdr:row>138</xdr:row>
      <xdr:rowOff>6280</xdr:rowOff>
    </xdr:from>
    <xdr:to>
      <xdr:col>19</xdr:col>
      <xdr:colOff>102577</xdr:colOff>
      <xdr:row>139</xdr:row>
      <xdr:rowOff>6280</xdr:rowOff>
    </xdr:to>
    <xdr:cxnSp macro="">
      <xdr:nvCxnSpPr>
        <xdr:cNvPr id="17" name="Straight Connector 16"/>
        <xdr:cNvCxnSpPr/>
      </xdr:nvCxnSpPr>
      <xdr:spPr>
        <a:xfrm>
          <a:off x="9804470" y="26689887"/>
          <a:ext cx="0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428839</xdr:colOff>
      <xdr:row>137</xdr:row>
      <xdr:rowOff>183173</xdr:rowOff>
    </xdr:from>
    <xdr:to>
      <xdr:col>20</xdr:col>
      <xdr:colOff>428839</xdr:colOff>
      <xdr:row>138</xdr:row>
      <xdr:rowOff>183173</xdr:rowOff>
    </xdr:to>
    <xdr:cxnSp macro="">
      <xdr:nvCxnSpPr>
        <xdr:cNvPr id="18" name="Straight Connector 17"/>
        <xdr:cNvCxnSpPr/>
      </xdr:nvCxnSpPr>
      <xdr:spPr>
        <a:xfrm>
          <a:off x="11151268" y="26676280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1042147</xdr:colOff>
      <xdr:row>139</xdr:row>
      <xdr:rowOff>0</xdr:rowOff>
    </xdr:from>
    <xdr:to>
      <xdr:col>35</xdr:col>
      <xdr:colOff>22411</xdr:colOff>
      <xdr:row>139</xdr:row>
      <xdr:rowOff>0</xdr:rowOff>
    </xdr:to>
    <xdr:cxnSp macro="">
      <xdr:nvCxnSpPr>
        <xdr:cNvPr id="19" name="Straight Connector 18"/>
        <xdr:cNvCxnSpPr/>
      </xdr:nvCxnSpPr>
      <xdr:spPr>
        <a:xfrm>
          <a:off x="7676990" y="26874107"/>
          <a:ext cx="353049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428839</xdr:colOff>
      <xdr:row>137</xdr:row>
      <xdr:rowOff>183173</xdr:rowOff>
    </xdr:from>
    <xdr:to>
      <xdr:col>34</xdr:col>
      <xdr:colOff>428839</xdr:colOff>
      <xdr:row>138</xdr:row>
      <xdr:rowOff>183173</xdr:rowOff>
    </xdr:to>
    <xdr:cxnSp macro="">
      <xdr:nvCxnSpPr>
        <xdr:cNvPr id="20" name="Straight Connector 19"/>
        <xdr:cNvCxnSpPr/>
      </xdr:nvCxnSpPr>
      <xdr:spPr>
        <a:xfrm>
          <a:off x="11151268" y="26676280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454958</xdr:colOff>
      <xdr:row>137</xdr:row>
      <xdr:rowOff>186017</xdr:rowOff>
    </xdr:from>
    <xdr:to>
      <xdr:col>32</xdr:col>
      <xdr:colOff>454958</xdr:colOff>
      <xdr:row>138</xdr:row>
      <xdr:rowOff>186017</xdr:rowOff>
    </xdr:to>
    <xdr:cxnSp macro="">
      <xdr:nvCxnSpPr>
        <xdr:cNvPr id="21" name="Straight Connector 20"/>
        <xdr:cNvCxnSpPr/>
      </xdr:nvCxnSpPr>
      <xdr:spPr>
        <a:xfrm>
          <a:off x="10156851" y="26679124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431</xdr:colOff>
      <xdr:row>137</xdr:row>
      <xdr:rowOff>179725</xdr:rowOff>
    </xdr:from>
    <xdr:to>
      <xdr:col>31</xdr:col>
      <xdr:colOff>431</xdr:colOff>
      <xdr:row>138</xdr:row>
      <xdr:rowOff>179725</xdr:rowOff>
    </xdr:to>
    <xdr:cxnSp macro="">
      <xdr:nvCxnSpPr>
        <xdr:cNvPr id="22" name="Straight Connector 21"/>
        <xdr:cNvCxnSpPr/>
      </xdr:nvCxnSpPr>
      <xdr:spPr>
        <a:xfrm>
          <a:off x="9171645" y="26672832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432288</xdr:colOff>
      <xdr:row>138</xdr:row>
      <xdr:rowOff>10776</xdr:rowOff>
    </xdr:from>
    <xdr:to>
      <xdr:col>28</xdr:col>
      <xdr:colOff>432288</xdr:colOff>
      <xdr:row>139</xdr:row>
      <xdr:rowOff>10776</xdr:rowOff>
    </xdr:to>
    <xdr:cxnSp macro="">
      <xdr:nvCxnSpPr>
        <xdr:cNvPr id="23" name="Straight Connector 22"/>
        <xdr:cNvCxnSpPr/>
      </xdr:nvCxnSpPr>
      <xdr:spPr>
        <a:xfrm>
          <a:off x="8106717" y="26694383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211434</xdr:colOff>
      <xdr:row>138</xdr:row>
      <xdr:rowOff>6280</xdr:rowOff>
    </xdr:from>
    <xdr:to>
      <xdr:col>32</xdr:col>
      <xdr:colOff>211434</xdr:colOff>
      <xdr:row>139</xdr:row>
      <xdr:rowOff>6280</xdr:rowOff>
    </xdr:to>
    <xdr:cxnSp macro="">
      <xdr:nvCxnSpPr>
        <xdr:cNvPr id="24" name="Straight Connector 23"/>
        <xdr:cNvCxnSpPr/>
      </xdr:nvCxnSpPr>
      <xdr:spPr>
        <a:xfrm>
          <a:off x="17016255" y="26689887"/>
          <a:ext cx="0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428839</xdr:colOff>
      <xdr:row>137</xdr:row>
      <xdr:rowOff>183173</xdr:rowOff>
    </xdr:from>
    <xdr:to>
      <xdr:col>33</xdr:col>
      <xdr:colOff>428839</xdr:colOff>
      <xdr:row>138</xdr:row>
      <xdr:rowOff>183173</xdr:rowOff>
    </xdr:to>
    <xdr:cxnSp macro="">
      <xdr:nvCxnSpPr>
        <xdr:cNvPr id="25" name="Straight Connector 24"/>
        <xdr:cNvCxnSpPr/>
      </xdr:nvCxnSpPr>
      <xdr:spPr>
        <a:xfrm>
          <a:off x="10620589" y="26676280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1042147</xdr:colOff>
      <xdr:row>139</xdr:row>
      <xdr:rowOff>0</xdr:rowOff>
    </xdr:from>
    <xdr:to>
      <xdr:col>49</xdr:col>
      <xdr:colOff>22411</xdr:colOff>
      <xdr:row>139</xdr:row>
      <xdr:rowOff>0</xdr:rowOff>
    </xdr:to>
    <xdr:cxnSp macro="">
      <xdr:nvCxnSpPr>
        <xdr:cNvPr id="26" name="Straight Connector 25"/>
        <xdr:cNvCxnSpPr/>
      </xdr:nvCxnSpPr>
      <xdr:spPr>
        <a:xfrm>
          <a:off x="14959038" y="26652682"/>
          <a:ext cx="3853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428839</xdr:colOff>
      <xdr:row>137</xdr:row>
      <xdr:rowOff>183173</xdr:rowOff>
    </xdr:from>
    <xdr:to>
      <xdr:col>48</xdr:col>
      <xdr:colOff>428839</xdr:colOff>
      <xdr:row>138</xdr:row>
      <xdr:rowOff>183173</xdr:rowOff>
    </xdr:to>
    <xdr:cxnSp macro="">
      <xdr:nvCxnSpPr>
        <xdr:cNvPr id="27" name="Straight Connector 26"/>
        <xdr:cNvCxnSpPr/>
      </xdr:nvCxnSpPr>
      <xdr:spPr>
        <a:xfrm>
          <a:off x="18734157" y="26454855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454958</xdr:colOff>
      <xdr:row>137</xdr:row>
      <xdr:rowOff>186017</xdr:rowOff>
    </xdr:from>
    <xdr:to>
      <xdr:col>46</xdr:col>
      <xdr:colOff>454958</xdr:colOff>
      <xdr:row>138</xdr:row>
      <xdr:rowOff>186017</xdr:rowOff>
    </xdr:to>
    <xdr:cxnSp macro="">
      <xdr:nvCxnSpPr>
        <xdr:cNvPr id="28" name="Straight Connector 27"/>
        <xdr:cNvCxnSpPr/>
      </xdr:nvCxnSpPr>
      <xdr:spPr>
        <a:xfrm>
          <a:off x="17409458" y="26457699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431</xdr:colOff>
      <xdr:row>137</xdr:row>
      <xdr:rowOff>179725</xdr:rowOff>
    </xdr:from>
    <xdr:to>
      <xdr:col>45</xdr:col>
      <xdr:colOff>431</xdr:colOff>
      <xdr:row>138</xdr:row>
      <xdr:rowOff>179725</xdr:rowOff>
    </xdr:to>
    <xdr:cxnSp macro="">
      <xdr:nvCxnSpPr>
        <xdr:cNvPr id="29" name="Straight Connector 28"/>
        <xdr:cNvCxnSpPr/>
      </xdr:nvCxnSpPr>
      <xdr:spPr>
        <a:xfrm>
          <a:off x="16470022" y="26451407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432288</xdr:colOff>
      <xdr:row>138</xdr:row>
      <xdr:rowOff>10776</xdr:rowOff>
    </xdr:from>
    <xdr:to>
      <xdr:col>42</xdr:col>
      <xdr:colOff>432288</xdr:colOff>
      <xdr:row>139</xdr:row>
      <xdr:rowOff>10776</xdr:rowOff>
    </xdr:to>
    <xdr:cxnSp macro="">
      <xdr:nvCxnSpPr>
        <xdr:cNvPr id="30" name="Straight Connector 29"/>
        <xdr:cNvCxnSpPr/>
      </xdr:nvCxnSpPr>
      <xdr:spPr>
        <a:xfrm>
          <a:off x="15395197" y="26472958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88970</xdr:colOff>
      <xdr:row>138</xdr:row>
      <xdr:rowOff>6280</xdr:rowOff>
    </xdr:from>
    <xdr:to>
      <xdr:col>44</xdr:col>
      <xdr:colOff>88970</xdr:colOff>
      <xdr:row>139</xdr:row>
      <xdr:rowOff>6280</xdr:rowOff>
    </xdr:to>
    <xdr:cxnSp macro="">
      <xdr:nvCxnSpPr>
        <xdr:cNvPr id="31" name="Straight Connector 30"/>
        <xdr:cNvCxnSpPr/>
      </xdr:nvCxnSpPr>
      <xdr:spPr>
        <a:xfrm>
          <a:off x="23561291" y="26458566"/>
          <a:ext cx="0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428839</xdr:colOff>
      <xdr:row>137</xdr:row>
      <xdr:rowOff>183173</xdr:rowOff>
    </xdr:from>
    <xdr:to>
      <xdr:col>47</xdr:col>
      <xdr:colOff>428839</xdr:colOff>
      <xdr:row>138</xdr:row>
      <xdr:rowOff>183173</xdr:rowOff>
    </xdr:to>
    <xdr:cxnSp macro="">
      <xdr:nvCxnSpPr>
        <xdr:cNvPr id="32" name="Straight Connector 31"/>
        <xdr:cNvCxnSpPr/>
      </xdr:nvCxnSpPr>
      <xdr:spPr>
        <a:xfrm>
          <a:off x="17920203" y="26454855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1"/>
  <sheetViews>
    <sheetView zoomScale="70" zoomScaleNormal="70" workbookViewId="0">
      <selection activeCell="I2" sqref="I2"/>
    </sheetView>
  </sheetViews>
  <sheetFormatPr defaultRowHeight="15" x14ac:dyDescent="0.25"/>
  <cols>
    <col min="1" max="1" width="12.7109375" customWidth="1"/>
    <col min="2" max="2" width="6.42578125" customWidth="1"/>
    <col min="3" max="3" width="6.140625" customWidth="1"/>
    <col min="4" max="4" width="6.28515625" customWidth="1"/>
    <col min="5" max="5" width="6.42578125" customWidth="1"/>
    <col min="6" max="6" width="6.85546875" customWidth="1"/>
    <col min="7" max="8" width="6.42578125" customWidth="1"/>
    <col min="9" max="9" width="6.7109375" customWidth="1"/>
    <col min="10" max="11" width="7" customWidth="1"/>
    <col min="12" max="12" width="7.28515625" customWidth="1"/>
    <col min="13" max="13" width="7.5703125" customWidth="1"/>
    <col min="14" max="14" width="6.7109375" customWidth="1"/>
    <col min="15" max="15" width="6.85546875" customWidth="1"/>
    <col min="16" max="17" width="7.7109375" customWidth="1"/>
    <col min="18" max="18" width="7.85546875" customWidth="1"/>
    <col min="19" max="19" width="7.42578125" customWidth="1"/>
    <col min="20" max="20" width="8" customWidth="1"/>
    <col min="21" max="21" width="6.85546875" customWidth="1"/>
    <col min="22" max="23" width="7.5703125" customWidth="1"/>
    <col min="24" max="24" width="8" customWidth="1"/>
    <col min="25" max="25" width="8.140625" customWidth="1"/>
    <col min="26" max="26" width="7.28515625" customWidth="1"/>
    <col min="27" max="27" width="7.7109375" customWidth="1"/>
    <col min="28" max="28" width="7.5703125" customWidth="1"/>
    <col min="29" max="29" width="7.140625" customWidth="1"/>
    <col min="30" max="30" width="8.140625" customWidth="1"/>
    <col min="31" max="32" width="7.28515625" customWidth="1"/>
    <col min="33" max="33" width="7.5703125" customWidth="1"/>
    <col min="34" max="34" width="7.28515625" customWidth="1"/>
    <col min="35" max="35" width="7" customWidth="1"/>
    <col min="36" max="36" width="7.7109375" customWidth="1"/>
    <col min="37" max="37" width="7.5703125" customWidth="1"/>
    <col min="38" max="38" width="7" customWidth="1"/>
    <col min="39" max="39" width="7.42578125" customWidth="1"/>
    <col min="40" max="40" width="7.85546875" customWidth="1"/>
    <col min="41" max="41" width="7.42578125" customWidth="1"/>
    <col min="42" max="42" width="7.28515625" customWidth="1"/>
    <col min="43" max="43" width="7.5703125" customWidth="1"/>
    <col min="44" max="44" width="7.140625" customWidth="1"/>
    <col min="45" max="45" width="7.7109375" customWidth="1"/>
    <col min="46" max="46" width="7.5703125" customWidth="1"/>
    <col min="47" max="47" width="44.5703125" bestFit="1" customWidth="1"/>
    <col min="48" max="48" width="57.42578125" customWidth="1"/>
    <col min="49" max="49" width="47.85546875" bestFit="1" customWidth="1"/>
    <col min="50" max="50" width="9.5703125" customWidth="1"/>
    <col min="57" max="57" width="14.85546875" customWidth="1"/>
    <col min="61" max="61" width="10.5703125" customWidth="1"/>
    <col min="62" max="62" width="12.28515625" bestFit="1" customWidth="1"/>
  </cols>
  <sheetData>
    <row r="1" spans="1:63" s="10" customFormat="1" x14ac:dyDescent="0.25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63" s="10" customForma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63" s="10" customFormat="1" x14ac:dyDescent="0.25">
      <c r="A3" s="5" t="s">
        <v>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63" s="5" customFormat="1" ht="14.25" x14ac:dyDescent="0.2">
      <c r="A4" s="212" t="s">
        <v>0</v>
      </c>
      <c r="B4" s="211" t="s">
        <v>1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3" t="s">
        <v>4</v>
      </c>
      <c r="BE4" s="5" t="s">
        <v>155</v>
      </c>
    </row>
    <row r="5" spans="1:63" s="6" customFormat="1" ht="14.25" x14ac:dyDescent="0.2">
      <c r="A5" s="212"/>
      <c r="B5" s="4">
        <v>1</v>
      </c>
      <c r="C5" s="4">
        <f>B5+1</f>
        <v>2</v>
      </c>
      <c r="D5" s="4">
        <f t="shared" ref="D5:AV5" si="0">C5+1</f>
        <v>3</v>
      </c>
      <c r="E5" s="4">
        <f t="shared" si="0"/>
        <v>4</v>
      </c>
      <c r="F5" s="4">
        <f t="shared" si="0"/>
        <v>5</v>
      </c>
      <c r="G5" s="4">
        <f t="shared" si="0"/>
        <v>6</v>
      </c>
      <c r="H5" s="4">
        <f t="shared" si="0"/>
        <v>7</v>
      </c>
      <c r="I5" s="4">
        <f t="shared" si="0"/>
        <v>8</v>
      </c>
      <c r="J5" s="4">
        <f t="shared" si="0"/>
        <v>9</v>
      </c>
      <c r="K5" s="4">
        <f t="shared" si="0"/>
        <v>10</v>
      </c>
      <c r="L5" s="4">
        <f t="shared" si="0"/>
        <v>11</v>
      </c>
      <c r="M5" s="4">
        <f t="shared" si="0"/>
        <v>12</v>
      </c>
      <c r="N5" s="4">
        <f t="shared" si="0"/>
        <v>13</v>
      </c>
      <c r="O5" s="4">
        <f t="shared" si="0"/>
        <v>14</v>
      </c>
      <c r="P5" s="4">
        <f t="shared" si="0"/>
        <v>15</v>
      </c>
      <c r="Q5" s="4">
        <f t="shared" si="0"/>
        <v>16</v>
      </c>
      <c r="R5" s="4">
        <f t="shared" si="0"/>
        <v>17</v>
      </c>
      <c r="S5" s="4">
        <f t="shared" si="0"/>
        <v>18</v>
      </c>
      <c r="T5" s="4">
        <f t="shared" si="0"/>
        <v>19</v>
      </c>
      <c r="U5" s="4">
        <f t="shared" si="0"/>
        <v>20</v>
      </c>
      <c r="V5" s="4">
        <f t="shared" si="0"/>
        <v>21</v>
      </c>
      <c r="W5" s="4">
        <f t="shared" si="0"/>
        <v>22</v>
      </c>
      <c r="X5" s="4">
        <f t="shared" si="0"/>
        <v>23</v>
      </c>
      <c r="Y5" s="4">
        <f t="shared" si="0"/>
        <v>24</v>
      </c>
      <c r="Z5" s="4">
        <f t="shared" si="0"/>
        <v>25</v>
      </c>
      <c r="AA5" s="4">
        <f t="shared" si="0"/>
        <v>26</v>
      </c>
      <c r="AB5" s="4">
        <f t="shared" si="0"/>
        <v>27</v>
      </c>
      <c r="AC5" s="4">
        <f t="shared" si="0"/>
        <v>28</v>
      </c>
      <c r="AD5" s="4">
        <f t="shared" si="0"/>
        <v>29</v>
      </c>
      <c r="AE5" s="4">
        <f t="shared" si="0"/>
        <v>30</v>
      </c>
      <c r="AF5" s="4">
        <f t="shared" si="0"/>
        <v>31</v>
      </c>
      <c r="AG5" s="4">
        <f t="shared" si="0"/>
        <v>32</v>
      </c>
      <c r="AH5" s="4">
        <f t="shared" si="0"/>
        <v>33</v>
      </c>
      <c r="AI5" s="4">
        <f t="shared" si="0"/>
        <v>34</v>
      </c>
      <c r="AJ5" s="4">
        <f t="shared" si="0"/>
        <v>35</v>
      </c>
      <c r="AK5" s="4">
        <f t="shared" si="0"/>
        <v>36</v>
      </c>
      <c r="AL5" s="4">
        <f t="shared" si="0"/>
        <v>37</v>
      </c>
      <c r="AM5" s="4">
        <f t="shared" si="0"/>
        <v>38</v>
      </c>
      <c r="AN5" s="4">
        <f t="shared" si="0"/>
        <v>39</v>
      </c>
      <c r="AO5" s="4">
        <f t="shared" si="0"/>
        <v>40</v>
      </c>
      <c r="AP5" s="4">
        <f t="shared" si="0"/>
        <v>41</v>
      </c>
      <c r="AQ5" s="4">
        <f t="shared" si="0"/>
        <v>42</v>
      </c>
      <c r="AR5" s="4">
        <f t="shared" si="0"/>
        <v>43</v>
      </c>
      <c r="AS5" s="4">
        <f t="shared" si="0"/>
        <v>44</v>
      </c>
      <c r="AT5" s="4">
        <f t="shared" si="0"/>
        <v>45</v>
      </c>
      <c r="AU5" s="4">
        <f>AT5+1</f>
        <v>46</v>
      </c>
      <c r="AV5" s="4">
        <f t="shared" si="0"/>
        <v>47</v>
      </c>
      <c r="AW5" s="4">
        <f>AV5+1</f>
        <v>48</v>
      </c>
      <c r="AX5" s="213"/>
    </row>
    <row r="6" spans="1:63" s="1" customFormat="1" x14ac:dyDescent="0.25">
      <c r="A6" s="2">
        <v>1</v>
      </c>
      <c r="B6" s="3">
        <v>3</v>
      </c>
      <c r="C6" s="3">
        <v>4</v>
      </c>
      <c r="D6" s="3">
        <v>4</v>
      </c>
      <c r="E6" s="3">
        <v>4</v>
      </c>
      <c r="F6" s="3">
        <v>4</v>
      </c>
      <c r="G6" s="3">
        <v>1</v>
      </c>
      <c r="H6" s="3">
        <v>4</v>
      </c>
      <c r="I6" s="3">
        <v>4</v>
      </c>
      <c r="J6" s="3">
        <v>4</v>
      </c>
      <c r="K6" s="3">
        <v>4</v>
      </c>
      <c r="L6" s="3">
        <v>3</v>
      </c>
      <c r="M6" s="3">
        <v>1</v>
      </c>
      <c r="N6" s="3">
        <v>1</v>
      </c>
      <c r="O6" s="3">
        <v>3</v>
      </c>
      <c r="P6" s="3">
        <v>3</v>
      </c>
      <c r="Q6" s="3">
        <v>3</v>
      </c>
      <c r="R6" s="3">
        <v>2</v>
      </c>
      <c r="S6" s="3">
        <v>4</v>
      </c>
      <c r="T6" s="3">
        <v>4</v>
      </c>
      <c r="U6" s="3">
        <v>4</v>
      </c>
      <c r="V6" s="3">
        <v>4</v>
      </c>
      <c r="W6" s="3">
        <v>1</v>
      </c>
      <c r="X6" s="3">
        <v>4</v>
      </c>
      <c r="Y6" s="3">
        <v>2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>
        <v>4</v>
      </c>
      <c r="AK6" s="3">
        <v>4</v>
      </c>
      <c r="AL6" s="3">
        <v>1</v>
      </c>
      <c r="AM6" s="3">
        <v>4</v>
      </c>
      <c r="AN6" s="3">
        <v>1</v>
      </c>
      <c r="AO6" s="3">
        <v>1</v>
      </c>
      <c r="AP6" s="3">
        <v>1</v>
      </c>
      <c r="AQ6" s="3">
        <v>4</v>
      </c>
      <c r="AR6" s="3">
        <v>2</v>
      </c>
      <c r="AS6" s="3">
        <v>2</v>
      </c>
      <c r="AT6" s="3">
        <v>2</v>
      </c>
      <c r="AU6" s="3" t="s">
        <v>57</v>
      </c>
      <c r="AV6" s="3" t="s">
        <v>58</v>
      </c>
      <c r="AW6" s="3" t="s">
        <v>59</v>
      </c>
      <c r="AX6" s="20">
        <f t="shared" ref="AX6:AX37" si="1">SUM(B6:AW6)</f>
        <v>111</v>
      </c>
      <c r="AZ6" s="36"/>
    </row>
    <row r="7" spans="1:63" s="1" customFormat="1" x14ac:dyDescent="0.25">
      <c r="A7" s="2">
        <f>A6+1</f>
        <v>2</v>
      </c>
      <c r="B7" s="3">
        <v>4</v>
      </c>
      <c r="C7" s="3">
        <v>3</v>
      </c>
      <c r="D7" s="3">
        <v>3</v>
      </c>
      <c r="E7" s="3">
        <v>3</v>
      </c>
      <c r="F7" s="3">
        <v>4</v>
      </c>
      <c r="G7" s="3">
        <v>1</v>
      </c>
      <c r="H7" s="3">
        <v>3</v>
      </c>
      <c r="I7" s="3">
        <v>4</v>
      </c>
      <c r="J7" s="3">
        <v>4</v>
      </c>
      <c r="K7" s="3">
        <v>4</v>
      </c>
      <c r="L7" s="3">
        <v>4</v>
      </c>
      <c r="M7" s="3">
        <v>1</v>
      </c>
      <c r="N7" s="3">
        <v>1</v>
      </c>
      <c r="O7" s="3">
        <v>3</v>
      </c>
      <c r="P7" s="3">
        <v>3</v>
      </c>
      <c r="Q7" s="3">
        <v>2</v>
      </c>
      <c r="R7" s="3">
        <v>1</v>
      </c>
      <c r="S7" s="3">
        <v>4</v>
      </c>
      <c r="T7" s="3">
        <v>4</v>
      </c>
      <c r="U7" s="3">
        <v>4</v>
      </c>
      <c r="V7" s="3">
        <v>4</v>
      </c>
      <c r="W7" s="3">
        <v>1</v>
      </c>
      <c r="X7" s="3">
        <v>4</v>
      </c>
      <c r="Y7" s="3">
        <v>3</v>
      </c>
      <c r="Z7" s="3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4</v>
      </c>
      <c r="AH7" s="3">
        <v>4</v>
      </c>
      <c r="AI7" s="3">
        <v>1</v>
      </c>
      <c r="AJ7" s="3">
        <v>1</v>
      </c>
      <c r="AK7" s="3">
        <v>1</v>
      </c>
      <c r="AL7" s="3">
        <v>1</v>
      </c>
      <c r="AM7" s="3">
        <v>1</v>
      </c>
      <c r="AN7" s="3">
        <v>1</v>
      </c>
      <c r="AO7" s="3">
        <v>1</v>
      </c>
      <c r="AP7" s="3">
        <v>1</v>
      </c>
      <c r="AQ7" s="3">
        <v>4</v>
      </c>
      <c r="AR7" s="3">
        <v>2</v>
      </c>
      <c r="AS7" s="3">
        <v>2</v>
      </c>
      <c r="AT7" s="3">
        <v>2</v>
      </c>
      <c r="AU7" s="3" t="s">
        <v>60</v>
      </c>
      <c r="AV7" s="3" t="s">
        <v>61</v>
      </c>
      <c r="AW7" s="3" t="s">
        <v>58</v>
      </c>
      <c r="AX7" s="17">
        <f t="shared" si="1"/>
        <v>105</v>
      </c>
      <c r="AZ7" s="36"/>
      <c r="BE7" s="1" t="s">
        <v>156</v>
      </c>
      <c r="BG7" s="1">
        <v>152</v>
      </c>
    </row>
    <row r="8" spans="1:63" s="1" customFormat="1" x14ac:dyDescent="0.25">
      <c r="A8" s="2">
        <f t="shared" ref="A8:A54" si="2">A7+1</f>
        <v>3</v>
      </c>
      <c r="B8" s="3">
        <v>4</v>
      </c>
      <c r="C8" s="3">
        <v>4</v>
      </c>
      <c r="D8" s="3">
        <v>4</v>
      </c>
      <c r="E8" s="3">
        <v>4</v>
      </c>
      <c r="F8" s="3">
        <v>2</v>
      </c>
      <c r="G8" s="3">
        <v>2</v>
      </c>
      <c r="H8" s="3">
        <v>3</v>
      </c>
      <c r="I8" s="3">
        <v>3</v>
      </c>
      <c r="J8" s="3">
        <v>4</v>
      </c>
      <c r="K8" s="3">
        <v>3</v>
      </c>
      <c r="L8" s="3">
        <v>2</v>
      </c>
      <c r="M8" s="3">
        <v>1</v>
      </c>
      <c r="N8" s="3">
        <v>1</v>
      </c>
      <c r="O8" s="3">
        <v>3</v>
      </c>
      <c r="P8" s="3">
        <v>4</v>
      </c>
      <c r="Q8" s="3">
        <v>3</v>
      </c>
      <c r="R8" s="3">
        <v>1</v>
      </c>
      <c r="S8" s="3">
        <v>4</v>
      </c>
      <c r="T8" s="3">
        <v>4</v>
      </c>
      <c r="U8" s="3">
        <v>4</v>
      </c>
      <c r="V8" s="3">
        <v>4</v>
      </c>
      <c r="W8" s="3">
        <v>1</v>
      </c>
      <c r="X8" s="3">
        <v>4</v>
      </c>
      <c r="Y8" s="3">
        <v>4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>
        <v>4</v>
      </c>
      <c r="AF8" s="3">
        <v>1</v>
      </c>
      <c r="AG8" s="3">
        <v>1</v>
      </c>
      <c r="AH8" s="3">
        <v>3</v>
      </c>
      <c r="AI8" s="3">
        <v>4</v>
      </c>
      <c r="AJ8" s="3">
        <v>4</v>
      </c>
      <c r="AK8" s="3">
        <v>2</v>
      </c>
      <c r="AL8" s="3">
        <v>4</v>
      </c>
      <c r="AM8" s="3">
        <v>4</v>
      </c>
      <c r="AN8" s="3">
        <v>1</v>
      </c>
      <c r="AO8" s="3">
        <v>1</v>
      </c>
      <c r="AP8" s="3">
        <v>1</v>
      </c>
      <c r="AQ8" s="3">
        <v>4</v>
      </c>
      <c r="AR8" s="3">
        <v>2</v>
      </c>
      <c r="AS8" s="3">
        <v>2</v>
      </c>
      <c r="AT8" s="3">
        <v>2</v>
      </c>
      <c r="AU8" s="3" t="s">
        <v>62</v>
      </c>
      <c r="AV8" s="3" t="s">
        <v>63</v>
      </c>
      <c r="AW8" s="3" t="s">
        <v>64</v>
      </c>
      <c r="AX8" s="20">
        <f t="shared" si="1"/>
        <v>118</v>
      </c>
      <c r="AZ8" s="36"/>
      <c r="BE8" s="1" t="s">
        <v>157</v>
      </c>
      <c r="BG8" s="1">
        <v>80</v>
      </c>
    </row>
    <row r="9" spans="1:63" s="1" customFormat="1" x14ac:dyDescent="0.25">
      <c r="A9" s="2">
        <f t="shared" si="2"/>
        <v>4</v>
      </c>
      <c r="B9" s="3">
        <v>4</v>
      </c>
      <c r="C9" s="3">
        <v>4</v>
      </c>
      <c r="D9" s="3">
        <v>4</v>
      </c>
      <c r="E9" s="3">
        <v>3</v>
      </c>
      <c r="F9" s="3">
        <v>4</v>
      </c>
      <c r="G9" s="3">
        <v>1</v>
      </c>
      <c r="H9" s="3">
        <v>4</v>
      </c>
      <c r="I9" s="3">
        <v>3</v>
      </c>
      <c r="J9" s="3">
        <v>4</v>
      </c>
      <c r="K9" s="3">
        <v>4</v>
      </c>
      <c r="L9" s="3">
        <v>2</v>
      </c>
      <c r="M9" s="3">
        <v>1</v>
      </c>
      <c r="N9" s="3">
        <v>1</v>
      </c>
      <c r="O9" s="3">
        <v>4</v>
      </c>
      <c r="P9" s="3">
        <v>3</v>
      </c>
      <c r="Q9" s="3">
        <v>2</v>
      </c>
      <c r="R9" s="3">
        <v>2</v>
      </c>
      <c r="S9" s="3">
        <v>3</v>
      </c>
      <c r="T9" s="3">
        <v>4</v>
      </c>
      <c r="U9" s="3">
        <v>1</v>
      </c>
      <c r="V9" s="3">
        <v>4</v>
      </c>
      <c r="W9" s="3">
        <v>1</v>
      </c>
      <c r="X9" s="3">
        <v>4</v>
      </c>
      <c r="Y9" s="3">
        <v>3</v>
      </c>
      <c r="Z9" s="3">
        <v>1</v>
      </c>
      <c r="AA9" s="3">
        <v>1</v>
      </c>
      <c r="AB9" s="3">
        <v>4</v>
      </c>
      <c r="AC9" s="3">
        <v>1</v>
      </c>
      <c r="AD9" s="3">
        <v>1</v>
      </c>
      <c r="AE9" s="3">
        <v>1</v>
      </c>
      <c r="AF9" s="3">
        <v>1</v>
      </c>
      <c r="AG9" s="3">
        <v>1</v>
      </c>
      <c r="AH9" s="3">
        <v>2</v>
      </c>
      <c r="AI9" s="3">
        <v>4</v>
      </c>
      <c r="AJ9" s="3">
        <v>1</v>
      </c>
      <c r="AK9" s="3">
        <v>2</v>
      </c>
      <c r="AL9" s="3">
        <v>1</v>
      </c>
      <c r="AM9" s="3">
        <v>1</v>
      </c>
      <c r="AN9" s="3">
        <v>4</v>
      </c>
      <c r="AO9" s="3">
        <v>1</v>
      </c>
      <c r="AP9" s="3">
        <v>1</v>
      </c>
      <c r="AQ9" s="3">
        <v>4</v>
      </c>
      <c r="AR9" s="3">
        <v>2</v>
      </c>
      <c r="AS9" s="3">
        <v>2</v>
      </c>
      <c r="AT9" s="3">
        <v>2</v>
      </c>
      <c r="AU9" s="3" t="s">
        <v>65</v>
      </c>
      <c r="AV9" s="3" t="s">
        <v>58</v>
      </c>
      <c r="AW9" s="3" t="s">
        <v>58</v>
      </c>
      <c r="AX9" s="20">
        <f t="shared" si="1"/>
        <v>108</v>
      </c>
      <c r="AZ9" s="36"/>
      <c r="BE9" s="1" t="s">
        <v>158</v>
      </c>
      <c r="BG9" s="1">
        <f>(BG7-BG8)/6</f>
        <v>12</v>
      </c>
    </row>
    <row r="10" spans="1:63" s="1" customFormat="1" x14ac:dyDescent="0.25">
      <c r="A10" s="2">
        <f t="shared" si="2"/>
        <v>5</v>
      </c>
      <c r="B10" s="3">
        <v>3</v>
      </c>
      <c r="C10" s="3">
        <v>4</v>
      </c>
      <c r="D10" s="3">
        <v>4</v>
      </c>
      <c r="E10" s="3">
        <v>4</v>
      </c>
      <c r="F10" s="3">
        <v>4</v>
      </c>
      <c r="G10" s="3">
        <v>1</v>
      </c>
      <c r="H10" s="3">
        <v>3</v>
      </c>
      <c r="I10" s="3">
        <v>3</v>
      </c>
      <c r="J10" s="3">
        <v>3</v>
      </c>
      <c r="K10" s="3">
        <v>3</v>
      </c>
      <c r="L10" s="3">
        <v>2</v>
      </c>
      <c r="M10" s="3">
        <v>1</v>
      </c>
      <c r="N10" s="3">
        <v>1</v>
      </c>
      <c r="O10" s="3">
        <v>3</v>
      </c>
      <c r="P10" s="3">
        <v>3</v>
      </c>
      <c r="Q10" s="3">
        <v>2</v>
      </c>
      <c r="R10" s="3">
        <v>2</v>
      </c>
      <c r="S10" s="3">
        <v>4</v>
      </c>
      <c r="T10" s="3">
        <v>4</v>
      </c>
      <c r="U10" s="3">
        <v>4</v>
      </c>
      <c r="V10" s="3">
        <v>4</v>
      </c>
      <c r="W10" s="3">
        <v>1</v>
      </c>
      <c r="X10" s="3">
        <v>4</v>
      </c>
      <c r="Y10" s="3">
        <v>2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4</v>
      </c>
      <c r="AI10" s="3">
        <v>4</v>
      </c>
      <c r="AJ10" s="3">
        <v>4</v>
      </c>
      <c r="AK10" s="3">
        <v>2</v>
      </c>
      <c r="AL10" s="3">
        <v>3</v>
      </c>
      <c r="AM10" s="3">
        <v>4</v>
      </c>
      <c r="AN10" s="3">
        <v>4</v>
      </c>
      <c r="AO10" s="3">
        <v>1</v>
      </c>
      <c r="AP10" s="3">
        <v>1</v>
      </c>
      <c r="AQ10" s="3">
        <v>4</v>
      </c>
      <c r="AR10" s="3">
        <v>2</v>
      </c>
      <c r="AS10" s="3">
        <v>4</v>
      </c>
      <c r="AT10" s="3">
        <v>2</v>
      </c>
      <c r="AU10" s="3" t="s">
        <v>57</v>
      </c>
      <c r="AV10" s="3" t="s">
        <v>58</v>
      </c>
      <c r="AW10" s="3" t="s">
        <v>66</v>
      </c>
      <c r="AX10" s="20">
        <f t="shared" si="1"/>
        <v>116</v>
      </c>
      <c r="AZ10" s="36"/>
    </row>
    <row r="11" spans="1:63" s="1" customFormat="1" x14ac:dyDescent="0.25">
      <c r="A11" s="2">
        <f t="shared" si="2"/>
        <v>6</v>
      </c>
      <c r="B11" s="3">
        <v>4</v>
      </c>
      <c r="C11" s="3">
        <v>4</v>
      </c>
      <c r="D11" s="3">
        <v>4</v>
      </c>
      <c r="E11" s="3">
        <v>3</v>
      </c>
      <c r="F11" s="3">
        <v>4</v>
      </c>
      <c r="G11" s="3">
        <v>1</v>
      </c>
      <c r="H11" s="3">
        <v>4</v>
      </c>
      <c r="I11" s="3">
        <v>3</v>
      </c>
      <c r="J11" s="3">
        <v>3</v>
      </c>
      <c r="K11" s="3">
        <v>4</v>
      </c>
      <c r="L11" s="3">
        <v>4</v>
      </c>
      <c r="M11" s="3">
        <v>1</v>
      </c>
      <c r="N11" s="3">
        <v>1</v>
      </c>
      <c r="O11" s="3">
        <v>3</v>
      </c>
      <c r="P11" s="3">
        <v>4</v>
      </c>
      <c r="Q11" s="3">
        <v>3</v>
      </c>
      <c r="R11" s="3">
        <v>1</v>
      </c>
      <c r="S11" s="3">
        <v>4</v>
      </c>
      <c r="T11" s="3">
        <v>4</v>
      </c>
      <c r="U11" s="3">
        <v>4</v>
      </c>
      <c r="V11" s="3">
        <v>1</v>
      </c>
      <c r="W11" s="3">
        <v>1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2</v>
      </c>
      <c r="AD11" s="3">
        <v>4</v>
      </c>
      <c r="AE11" s="3">
        <v>3</v>
      </c>
      <c r="AF11" s="3">
        <v>2</v>
      </c>
      <c r="AG11" s="3">
        <v>4</v>
      </c>
      <c r="AH11" s="3">
        <v>2</v>
      </c>
      <c r="AI11" s="3">
        <v>4</v>
      </c>
      <c r="AJ11" s="3">
        <v>4</v>
      </c>
      <c r="AK11" s="3">
        <v>4</v>
      </c>
      <c r="AL11" s="3">
        <v>4</v>
      </c>
      <c r="AM11" s="3">
        <v>2</v>
      </c>
      <c r="AN11" s="3">
        <v>2</v>
      </c>
      <c r="AO11" s="3">
        <v>4</v>
      </c>
      <c r="AP11" s="3">
        <v>4</v>
      </c>
      <c r="AQ11" s="3">
        <v>4</v>
      </c>
      <c r="AR11" s="3">
        <v>4</v>
      </c>
      <c r="AS11" s="3">
        <v>4</v>
      </c>
      <c r="AT11" s="3">
        <v>1</v>
      </c>
      <c r="AU11" s="3" t="s">
        <v>60</v>
      </c>
      <c r="AV11" s="3" t="s">
        <v>67</v>
      </c>
      <c r="AW11" s="3" t="s">
        <v>68</v>
      </c>
      <c r="AX11" s="23">
        <f t="shared" si="1"/>
        <v>143</v>
      </c>
      <c r="AZ11" s="36"/>
    </row>
    <row r="12" spans="1:63" s="1" customFormat="1" x14ac:dyDescent="0.25">
      <c r="A12" s="2">
        <f t="shared" si="2"/>
        <v>7</v>
      </c>
      <c r="B12" s="3">
        <v>4</v>
      </c>
      <c r="C12" s="3">
        <v>4</v>
      </c>
      <c r="D12" s="3">
        <v>4</v>
      </c>
      <c r="E12" s="3">
        <v>4</v>
      </c>
      <c r="F12" s="3">
        <v>3</v>
      </c>
      <c r="G12" s="3">
        <v>3</v>
      </c>
      <c r="H12" s="3">
        <v>2</v>
      </c>
      <c r="I12" s="3">
        <v>3</v>
      </c>
      <c r="J12" s="3">
        <v>3</v>
      </c>
      <c r="K12" s="3">
        <v>3</v>
      </c>
      <c r="L12" s="3">
        <v>2</v>
      </c>
      <c r="M12" s="3">
        <v>1</v>
      </c>
      <c r="N12" s="3">
        <v>1</v>
      </c>
      <c r="O12" s="3">
        <v>3</v>
      </c>
      <c r="P12" s="3">
        <v>3</v>
      </c>
      <c r="Q12" s="3">
        <v>3</v>
      </c>
      <c r="R12" s="3">
        <v>2</v>
      </c>
      <c r="S12" s="3">
        <v>3</v>
      </c>
      <c r="T12" s="3">
        <v>4</v>
      </c>
      <c r="U12" s="3">
        <v>4</v>
      </c>
      <c r="V12" s="3">
        <v>3</v>
      </c>
      <c r="W12" s="3">
        <v>1</v>
      </c>
      <c r="X12" s="3">
        <v>3</v>
      </c>
      <c r="Y12" s="3">
        <v>4</v>
      </c>
      <c r="Z12" s="3">
        <v>3</v>
      </c>
      <c r="AA12" s="3">
        <v>1</v>
      </c>
      <c r="AB12" s="3">
        <v>2</v>
      </c>
      <c r="AC12" s="3">
        <v>1</v>
      </c>
      <c r="AD12" s="3">
        <v>2</v>
      </c>
      <c r="AE12" s="3">
        <v>1</v>
      </c>
      <c r="AF12" s="3">
        <v>1</v>
      </c>
      <c r="AG12" s="3">
        <v>1</v>
      </c>
      <c r="AH12" s="3">
        <v>3</v>
      </c>
      <c r="AI12" s="3">
        <v>4</v>
      </c>
      <c r="AJ12" s="3">
        <v>3</v>
      </c>
      <c r="AK12" s="3">
        <v>4</v>
      </c>
      <c r="AL12" s="3">
        <v>4</v>
      </c>
      <c r="AM12" s="3">
        <v>3</v>
      </c>
      <c r="AN12" s="3">
        <v>1</v>
      </c>
      <c r="AO12" s="3">
        <v>2</v>
      </c>
      <c r="AP12" s="3">
        <v>2</v>
      </c>
      <c r="AQ12" s="3">
        <v>3</v>
      </c>
      <c r="AR12" s="3">
        <v>2</v>
      </c>
      <c r="AS12" s="3">
        <v>4</v>
      </c>
      <c r="AT12" s="3">
        <v>1</v>
      </c>
      <c r="AU12" s="3" t="s">
        <v>60</v>
      </c>
      <c r="AV12" s="3" t="s">
        <v>75</v>
      </c>
      <c r="AW12" s="3" t="s">
        <v>76</v>
      </c>
      <c r="AX12" s="20">
        <f t="shared" si="1"/>
        <v>118</v>
      </c>
      <c r="AZ12" s="36"/>
      <c r="BE12" s="1" t="s">
        <v>159</v>
      </c>
    </row>
    <row r="13" spans="1:63" s="1" customFormat="1" x14ac:dyDescent="0.25">
      <c r="A13" s="2">
        <f t="shared" si="2"/>
        <v>8</v>
      </c>
      <c r="B13" s="3">
        <v>3</v>
      </c>
      <c r="C13" s="3">
        <v>3</v>
      </c>
      <c r="D13" s="3">
        <v>4</v>
      </c>
      <c r="E13" s="3">
        <v>3</v>
      </c>
      <c r="F13" s="3">
        <v>3</v>
      </c>
      <c r="G13" s="3">
        <v>3</v>
      </c>
      <c r="H13" s="3">
        <v>3</v>
      </c>
      <c r="I13" s="3">
        <v>4</v>
      </c>
      <c r="J13" s="3">
        <v>3</v>
      </c>
      <c r="K13" s="3">
        <v>3</v>
      </c>
      <c r="L13" s="3">
        <v>2</v>
      </c>
      <c r="M13" s="3">
        <v>1</v>
      </c>
      <c r="N13" s="3">
        <v>1</v>
      </c>
      <c r="O13" s="3">
        <v>3</v>
      </c>
      <c r="P13" s="3">
        <v>3</v>
      </c>
      <c r="Q13" s="3">
        <v>3</v>
      </c>
      <c r="R13" s="3">
        <v>1</v>
      </c>
      <c r="S13" s="3">
        <v>3</v>
      </c>
      <c r="T13" s="3">
        <v>2</v>
      </c>
      <c r="U13" s="3">
        <v>3</v>
      </c>
      <c r="V13" s="3">
        <v>2</v>
      </c>
      <c r="W13" s="3">
        <v>1</v>
      </c>
      <c r="X13" s="3">
        <v>4</v>
      </c>
      <c r="Y13" s="3">
        <v>3</v>
      </c>
      <c r="Z13" s="3">
        <v>2</v>
      </c>
      <c r="AA13" s="3">
        <v>2</v>
      </c>
      <c r="AB13" s="3">
        <v>2</v>
      </c>
      <c r="AC13" s="3">
        <v>1</v>
      </c>
      <c r="AD13" s="3">
        <v>2</v>
      </c>
      <c r="AE13" s="3">
        <v>4</v>
      </c>
      <c r="AF13" s="3">
        <v>1</v>
      </c>
      <c r="AG13" s="3">
        <v>1</v>
      </c>
      <c r="AH13" s="3">
        <v>4</v>
      </c>
      <c r="AI13" s="3">
        <v>2</v>
      </c>
      <c r="AJ13" s="3">
        <v>2</v>
      </c>
      <c r="AK13" s="3">
        <v>2</v>
      </c>
      <c r="AL13" s="3">
        <v>2</v>
      </c>
      <c r="AM13" s="3">
        <v>2</v>
      </c>
      <c r="AN13" s="3">
        <v>2</v>
      </c>
      <c r="AO13" s="3">
        <v>1</v>
      </c>
      <c r="AP13" s="3">
        <v>2</v>
      </c>
      <c r="AQ13" s="3">
        <v>3</v>
      </c>
      <c r="AR13" s="3">
        <v>2</v>
      </c>
      <c r="AS13" s="3">
        <v>3</v>
      </c>
      <c r="AT13" s="3">
        <v>3</v>
      </c>
      <c r="AU13" s="3" t="s">
        <v>69</v>
      </c>
      <c r="AV13" s="3" t="s">
        <v>70</v>
      </c>
      <c r="AW13" s="3" t="s">
        <v>58</v>
      </c>
      <c r="AX13" s="20">
        <f t="shared" si="1"/>
        <v>109</v>
      </c>
      <c r="AZ13" s="36"/>
    </row>
    <row r="14" spans="1:63" s="1" customFormat="1" ht="18" x14ac:dyDescent="0.3">
      <c r="A14" s="2">
        <f t="shared" si="2"/>
        <v>9</v>
      </c>
      <c r="B14" s="3">
        <v>3</v>
      </c>
      <c r="C14" s="3">
        <v>3</v>
      </c>
      <c r="D14" s="3">
        <v>3</v>
      </c>
      <c r="E14" s="3">
        <v>3</v>
      </c>
      <c r="F14" s="3">
        <v>4</v>
      </c>
      <c r="G14" s="3">
        <v>3</v>
      </c>
      <c r="H14" s="3">
        <v>3</v>
      </c>
      <c r="I14" s="3">
        <v>2</v>
      </c>
      <c r="J14" s="3">
        <v>3</v>
      </c>
      <c r="K14" s="3">
        <v>2</v>
      </c>
      <c r="L14" s="3">
        <v>2</v>
      </c>
      <c r="M14" s="3">
        <v>1</v>
      </c>
      <c r="N14" s="3">
        <v>1</v>
      </c>
      <c r="O14" s="3">
        <v>3</v>
      </c>
      <c r="P14" s="3">
        <v>3</v>
      </c>
      <c r="Q14" s="3">
        <v>3</v>
      </c>
      <c r="R14" s="3">
        <v>1</v>
      </c>
      <c r="S14" s="3">
        <v>3</v>
      </c>
      <c r="T14" s="3">
        <v>4</v>
      </c>
      <c r="U14" s="3">
        <v>4</v>
      </c>
      <c r="V14" s="3">
        <v>2</v>
      </c>
      <c r="W14" s="3">
        <v>1</v>
      </c>
      <c r="X14" s="3">
        <v>4</v>
      </c>
      <c r="Y14" s="3">
        <v>4</v>
      </c>
      <c r="Z14" s="3">
        <v>2</v>
      </c>
      <c r="AA14" s="3">
        <v>3</v>
      </c>
      <c r="AB14" s="3">
        <v>4</v>
      </c>
      <c r="AC14" s="3">
        <v>1</v>
      </c>
      <c r="AD14" s="3">
        <v>4</v>
      </c>
      <c r="AE14" s="3">
        <v>4</v>
      </c>
      <c r="AF14" s="3">
        <v>3</v>
      </c>
      <c r="AG14" s="3">
        <v>1</v>
      </c>
      <c r="AH14" s="3">
        <v>3</v>
      </c>
      <c r="AI14" s="3">
        <v>4</v>
      </c>
      <c r="AJ14" s="3">
        <v>2</v>
      </c>
      <c r="AK14" s="3">
        <v>2</v>
      </c>
      <c r="AL14" s="3">
        <v>1</v>
      </c>
      <c r="AM14" s="3">
        <v>1</v>
      </c>
      <c r="AN14" s="3">
        <v>1</v>
      </c>
      <c r="AO14" s="3">
        <v>1</v>
      </c>
      <c r="AP14" s="3">
        <v>2</v>
      </c>
      <c r="AQ14" s="3">
        <v>4</v>
      </c>
      <c r="AR14" s="3">
        <v>2</v>
      </c>
      <c r="AS14" s="3">
        <v>4</v>
      </c>
      <c r="AT14" s="3">
        <v>1</v>
      </c>
      <c r="AU14" s="3" t="s">
        <v>73</v>
      </c>
      <c r="AV14" s="3" t="s">
        <v>74</v>
      </c>
      <c r="AW14" s="3" t="s">
        <v>83</v>
      </c>
      <c r="AX14" s="20">
        <f t="shared" si="1"/>
        <v>115</v>
      </c>
      <c r="AZ14" s="36"/>
      <c r="BE14" s="11" t="s">
        <v>160</v>
      </c>
      <c r="BF14" s="11" t="s">
        <v>170</v>
      </c>
      <c r="BG14" s="11" t="s">
        <v>171</v>
      </c>
      <c r="BH14" s="12" t="s">
        <v>161</v>
      </c>
      <c r="BI14" s="12" t="s">
        <v>162</v>
      </c>
      <c r="BJ14" s="12" t="s">
        <v>163</v>
      </c>
      <c r="BK14" s="8"/>
    </row>
    <row r="15" spans="1:63" s="1" customFormat="1" x14ac:dyDescent="0.25">
      <c r="A15" s="2">
        <f t="shared" si="2"/>
        <v>10</v>
      </c>
      <c r="B15" s="3">
        <v>3</v>
      </c>
      <c r="C15" s="3">
        <v>2</v>
      </c>
      <c r="D15" s="3">
        <v>3</v>
      </c>
      <c r="E15" s="3">
        <v>3</v>
      </c>
      <c r="F15" s="3">
        <v>1</v>
      </c>
      <c r="G15" s="3">
        <v>1</v>
      </c>
      <c r="H15" s="3">
        <v>2</v>
      </c>
      <c r="I15" s="3">
        <v>3</v>
      </c>
      <c r="J15" s="3">
        <v>3</v>
      </c>
      <c r="K15" s="3">
        <v>3</v>
      </c>
      <c r="L15" s="3">
        <v>3</v>
      </c>
      <c r="M15" s="3">
        <v>1</v>
      </c>
      <c r="N15" s="3">
        <v>1</v>
      </c>
      <c r="O15" s="3">
        <v>3</v>
      </c>
      <c r="P15" s="3">
        <v>3</v>
      </c>
      <c r="Q15" s="3">
        <v>3</v>
      </c>
      <c r="R15" s="3">
        <v>1</v>
      </c>
      <c r="S15" s="3">
        <v>4</v>
      </c>
      <c r="T15" s="3">
        <v>4</v>
      </c>
      <c r="U15" s="3">
        <v>4</v>
      </c>
      <c r="V15" s="3">
        <v>1</v>
      </c>
      <c r="W15" s="3">
        <v>1</v>
      </c>
      <c r="X15" s="3">
        <v>3</v>
      </c>
      <c r="Y15" s="3">
        <v>4</v>
      </c>
      <c r="Z15" s="3">
        <v>3</v>
      </c>
      <c r="AA15" s="3">
        <v>3</v>
      </c>
      <c r="AB15" s="3">
        <v>3</v>
      </c>
      <c r="AC15" s="3">
        <v>3</v>
      </c>
      <c r="AD15" s="3">
        <v>3</v>
      </c>
      <c r="AE15" s="3">
        <v>4</v>
      </c>
      <c r="AF15" s="3">
        <v>1</v>
      </c>
      <c r="AG15" s="3">
        <v>1</v>
      </c>
      <c r="AH15" s="3">
        <v>2</v>
      </c>
      <c r="AI15" s="3">
        <v>4</v>
      </c>
      <c r="AJ15" s="3">
        <v>1</v>
      </c>
      <c r="AK15" s="3">
        <v>3</v>
      </c>
      <c r="AL15" s="3">
        <v>1</v>
      </c>
      <c r="AM15" s="3">
        <v>1</v>
      </c>
      <c r="AN15" s="3">
        <v>1</v>
      </c>
      <c r="AO15" s="3">
        <v>1</v>
      </c>
      <c r="AP15" s="3">
        <v>1</v>
      </c>
      <c r="AQ15" s="3">
        <v>4</v>
      </c>
      <c r="AR15" s="3">
        <v>2</v>
      </c>
      <c r="AS15" s="3">
        <v>4</v>
      </c>
      <c r="AT15" s="3">
        <v>1</v>
      </c>
      <c r="AU15" s="3" t="s">
        <v>71</v>
      </c>
      <c r="AV15" s="3" t="s">
        <v>72</v>
      </c>
      <c r="AW15" s="3" t="s">
        <v>83</v>
      </c>
      <c r="AX15" s="20">
        <f t="shared" si="1"/>
        <v>107</v>
      </c>
      <c r="AZ15" s="36"/>
      <c r="BD15" s="1">
        <v>1</v>
      </c>
      <c r="BE15" s="15" t="s">
        <v>164</v>
      </c>
      <c r="BF15" s="26">
        <v>3</v>
      </c>
      <c r="BG15" s="27">
        <f>(2.7%*50)</f>
        <v>1.35</v>
      </c>
      <c r="BH15" s="26">
        <f>BF15-BG15</f>
        <v>1.65</v>
      </c>
      <c r="BI15" s="27">
        <v>4</v>
      </c>
      <c r="BJ15" s="28">
        <v>4</v>
      </c>
      <c r="BK15" s="8"/>
    </row>
    <row r="16" spans="1:63" s="1" customFormat="1" x14ac:dyDescent="0.25">
      <c r="A16" s="2">
        <f t="shared" si="2"/>
        <v>11</v>
      </c>
      <c r="B16" s="3">
        <v>3</v>
      </c>
      <c r="C16" s="3">
        <v>2</v>
      </c>
      <c r="D16" s="3">
        <v>3</v>
      </c>
      <c r="E16" s="3">
        <v>4</v>
      </c>
      <c r="F16" s="3">
        <v>4</v>
      </c>
      <c r="G16" s="3">
        <v>1</v>
      </c>
      <c r="H16" s="3">
        <v>4</v>
      </c>
      <c r="I16" s="3">
        <v>3</v>
      </c>
      <c r="J16" s="3">
        <v>3</v>
      </c>
      <c r="K16" s="3">
        <v>3</v>
      </c>
      <c r="L16" s="3">
        <v>3</v>
      </c>
      <c r="M16" s="3">
        <v>1</v>
      </c>
      <c r="N16" s="3">
        <v>1</v>
      </c>
      <c r="O16" s="3">
        <v>3</v>
      </c>
      <c r="P16" s="3">
        <v>4</v>
      </c>
      <c r="Q16" s="3">
        <v>2</v>
      </c>
      <c r="R16" s="3">
        <v>1</v>
      </c>
      <c r="S16" s="3">
        <v>3</v>
      </c>
      <c r="T16" s="3">
        <v>4</v>
      </c>
      <c r="U16" s="3">
        <v>4</v>
      </c>
      <c r="V16" s="3">
        <v>3</v>
      </c>
      <c r="W16" s="3">
        <v>1</v>
      </c>
      <c r="X16" s="3">
        <v>3</v>
      </c>
      <c r="Y16" s="3">
        <v>4</v>
      </c>
      <c r="Z16" s="3">
        <v>2</v>
      </c>
      <c r="AA16" s="3">
        <v>1</v>
      </c>
      <c r="AB16" s="3">
        <v>2</v>
      </c>
      <c r="AC16" s="3">
        <v>1</v>
      </c>
      <c r="AD16" s="3">
        <v>2</v>
      </c>
      <c r="AE16" s="3">
        <v>1</v>
      </c>
      <c r="AF16" s="3">
        <v>1</v>
      </c>
      <c r="AG16" s="3">
        <v>1</v>
      </c>
      <c r="AH16" s="3">
        <v>4</v>
      </c>
      <c r="AI16" s="3">
        <v>4</v>
      </c>
      <c r="AJ16" s="3">
        <v>2</v>
      </c>
      <c r="AK16" s="3">
        <v>1</v>
      </c>
      <c r="AL16" s="3">
        <v>2</v>
      </c>
      <c r="AM16" s="3">
        <v>2</v>
      </c>
      <c r="AN16" s="3">
        <v>2</v>
      </c>
      <c r="AO16" s="3">
        <v>1</v>
      </c>
      <c r="AP16" s="3">
        <v>2</v>
      </c>
      <c r="AQ16" s="3">
        <v>4</v>
      </c>
      <c r="AR16" s="3">
        <v>3</v>
      </c>
      <c r="AS16" s="3">
        <v>3</v>
      </c>
      <c r="AT16" s="3">
        <v>2</v>
      </c>
      <c r="AU16" s="3" t="s">
        <v>77</v>
      </c>
      <c r="AV16" s="3" t="s">
        <v>78</v>
      </c>
      <c r="AW16" s="3" t="s">
        <v>79</v>
      </c>
      <c r="AX16" s="20">
        <f t="shared" si="1"/>
        <v>110</v>
      </c>
      <c r="AZ16" s="36"/>
      <c r="BD16" s="1">
        <v>2</v>
      </c>
      <c r="BE16" s="16" t="s">
        <v>165</v>
      </c>
      <c r="BF16" s="26">
        <v>9</v>
      </c>
      <c r="BG16" s="27">
        <f>(13.53%*50)</f>
        <v>6.7650000000000006</v>
      </c>
      <c r="BH16" s="26">
        <f t="shared" ref="BH16:BH20" si="3">BF16-BG16</f>
        <v>2.2349999999999994</v>
      </c>
      <c r="BI16" s="27">
        <v>4</v>
      </c>
      <c r="BJ16" s="28">
        <v>0.56999999999999995</v>
      </c>
      <c r="BK16" s="8"/>
    </row>
    <row r="17" spans="1:63" s="1" customFormat="1" x14ac:dyDescent="0.25">
      <c r="A17" s="2">
        <f t="shared" si="2"/>
        <v>12</v>
      </c>
      <c r="B17" s="3">
        <v>3</v>
      </c>
      <c r="C17" s="3">
        <v>2</v>
      </c>
      <c r="D17" s="3">
        <v>3</v>
      </c>
      <c r="E17" s="3">
        <v>4</v>
      </c>
      <c r="F17" s="3">
        <v>4</v>
      </c>
      <c r="G17" s="3">
        <v>1</v>
      </c>
      <c r="H17" s="3">
        <v>4</v>
      </c>
      <c r="I17" s="3">
        <v>3</v>
      </c>
      <c r="J17" s="3">
        <v>3</v>
      </c>
      <c r="K17" s="3">
        <v>3</v>
      </c>
      <c r="L17" s="3">
        <v>3</v>
      </c>
      <c r="M17" s="3">
        <v>1</v>
      </c>
      <c r="N17" s="3">
        <v>1</v>
      </c>
      <c r="O17" s="3">
        <v>3</v>
      </c>
      <c r="P17" s="3">
        <v>3</v>
      </c>
      <c r="Q17" s="3">
        <v>2</v>
      </c>
      <c r="R17" s="3">
        <v>2</v>
      </c>
      <c r="S17" s="3">
        <v>4</v>
      </c>
      <c r="T17" s="3">
        <v>4</v>
      </c>
      <c r="U17" s="3">
        <v>3</v>
      </c>
      <c r="V17" s="3">
        <v>4</v>
      </c>
      <c r="W17" s="3">
        <v>1</v>
      </c>
      <c r="X17" s="3">
        <v>3</v>
      </c>
      <c r="Y17" s="3">
        <v>3</v>
      </c>
      <c r="Z17" s="3">
        <v>4</v>
      </c>
      <c r="AA17" s="3">
        <v>1</v>
      </c>
      <c r="AB17" s="3">
        <v>4</v>
      </c>
      <c r="AC17" s="3">
        <v>1</v>
      </c>
      <c r="AD17" s="3">
        <v>4</v>
      </c>
      <c r="AE17" s="3">
        <v>4</v>
      </c>
      <c r="AF17" s="3">
        <v>1</v>
      </c>
      <c r="AG17" s="3">
        <v>1</v>
      </c>
      <c r="AH17" s="3">
        <v>4</v>
      </c>
      <c r="AI17" s="3">
        <v>4</v>
      </c>
      <c r="AJ17" s="3">
        <v>4</v>
      </c>
      <c r="AK17" s="3">
        <v>4</v>
      </c>
      <c r="AL17" s="3">
        <v>4</v>
      </c>
      <c r="AM17" s="3">
        <v>4</v>
      </c>
      <c r="AN17" s="3">
        <v>4</v>
      </c>
      <c r="AO17" s="3">
        <v>1</v>
      </c>
      <c r="AP17" s="3">
        <v>4</v>
      </c>
      <c r="AQ17" s="3">
        <v>4</v>
      </c>
      <c r="AR17" s="3">
        <v>4</v>
      </c>
      <c r="AS17" s="3">
        <v>4</v>
      </c>
      <c r="AT17" s="3">
        <v>1</v>
      </c>
      <c r="AU17" s="3" t="s">
        <v>80</v>
      </c>
      <c r="AV17" s="3" t="s">
        <v>81</v>
      </c>
      <c r="AW17" s="3" t="s">
        <v>82</v>
      </c>
      <c r="AX17" s="23">
        <f t="shared" si="1"/>
        <v>133</v>
      </c>
      <c r="AZ17" s="36"/>
      <c r="BD17" s="1">
        <v>3</v>
      </c>
      <c r="BE17" s="19" t="s">
        <v>166</v>
      </c>
      <c r="BF17" s="26">
        <v>15</v>
      </c>
      <c r="BG17" s="27">
        <f>(34.13%*50)</f>
        <v>17.065000000000001</v>
      </c>
      <c r="BH17" s="26">
        <f t="shared" si="3"/>
        <v>-2.0650000000000013</v>
      </c>
      <c r="BI17" s="27">
        <v>4</v>
      </c>
      <c r="BJ17" s="28">
        <v>0.23</v>
      </c>
      <c r="BK17" s="8"/>
    </row>
    <row r="18" spans="1:63" s="1" customFormat="1" x14ac:dyDescent="0.25">
      <c r="A18" s="2">
        <f t="shared" si="2"/>
        <v>13</v>
      </c>
      <c r="B18" s="3">
        <v>2</v>
      </c>
      <c r="C18" s="3">
        <v>2</v>
      </c>
      <c r="D18" s="3">
        <v>3</v>
      </c>
      <c r="E18" s="3">
        <v>3</v>
      </c>
      <c r="F18" s="3">
        <v>4</v>
      </c>
      <c r="G18" s="3">
        <v>2</v>
      </c>
      <c r="H18" s="3">
        <v>4</v>
      </c>
      <c r="I18" s="3">
        <v>3</v>
      </c>
      <c r="J18" s="3">
        <v>3</v>
      </c>
      <c r="K18" s="3">
        <v>3</v>
      </c>
      <c r="L18" s="3">
        <v>3</v>
      </c>
      <c r="M18" s="3">
        <v>1</v>
      </c>
      <c r="N18" s="3">
        <v>1</v>
      </c>
      <c r="O18" s="3">
        <v>3</v>
      </c>
      <c r="P18" s="3">
        <v>2</v>
      </c>
      <c r="Q18" s="3">
        <v>3</v>
      </c>
      <c r="R18" s="3">
        <v>1</v>
      </c>
      <c r="S18" s="3">
        <v>3</v>
      </c>
      <c r="T18" s="3">
        <v>4</v>
      </c>
      <c r="U18" s="3">
        <v>4</v>
      </c>
      <c r="V18" s="3">
        <v>2</v>
      </c>
      <c r="W18" s="3">
        <v>1</v>
      </c>
      <c r="X18" s="3">
        <v>2</v>
      </c>
      <c r="Y18" s="3">
        <v>4</v>
      </c>
      <c r="Z18" s="3">
        <v>2</v>
      </c>
      <c r="AA18" s="3">
        <v>2</v>
      </c>
      <c r="AB18" s="3">
        <v>4</v>
      </c>
      <c r="AC18" s="3">
        <v>2</v>
      </c>
      <c r="AD18" s="3">
        <v>4</v>
      </c>
      <c r="AE18" s="3">
        <v>4</v>
      </c>
      <c r="AF18" s="3">
        <v>1</v>
      </c>
      <c r="AG18" s="3">
        <v>1</v>
      </c>
      <c r="AH18" s="3">
        <v>3</v>
      </c>
      <c r="AI18" s="3">
        <v>4</v>
      </c>
      <c r="AJ18" s="3">
        <v>3</v>
      </c>
      <c r="AK18" s="3">
        <v>2</v>
      </c>
      <c r="AL18" s="3">
        <v>3</v>
      </c>
      <c r="AM18" s="3">
        <v>3</v>
      </c>
      <c r="AN18" s="3">
        <v>1</v>
      </c>
      <c r="AO18" s="3">
        <v>4</v>
      </c>
      <c r="AP18" s="3">
        <v>4</v>
      </c>
      <c r="AQ18" s="3">
        <v>4</v>
      </c>
      <c r="AR18" s="3">
        <v>4</v>
      </c>
      <c r="AS18" s="3">
        <v>1</v>
      </c>
      <c r="AT18" s="3">
        <v>1</v>
      </c>
      <c r="AU18" s="3" t="s">
        <v>84</v>
      </c>
      <c r="AV18" s="3" t="s">
        <v>85</v>
      </c>
      <c r="AW18" s="3" t="s">
        <v>86</v>
      </c>
      <c r="AX18" s="22">
        <f t="shared" si="1"/>
        <v>120</v>
      </c>
      <c r="AZ18" s="36"/>
      <c r="BD18" s="1">
        <v>4</v>
      </c>
      <c r="BE18" s="21" t="s">
        <v>167</v>
      </c>
      <c r="BF18" s="26">
        <v>8</v>
      </c>
      <c r="BG18" s="27">
        <f>(34.13%*50)</f>
        <v>17.065000000000001</v>
      </c>
      <c r="BH18" s="26">
        <f t="shared" si="3"/>
        <v>-9.0650000000000013</v>
      </c>
      <c r="BI18" s="27">
        <v>81</v>
      </c>
      <c r="BJ18" s="28">
        <v>4.76</v>
      </c>
      <c r="BK18" s="8"/>
    </row>
    <row r="19" spans="1:63" s="1" customFormat="1" x14ac:dyDescent="0.25">
      <c r="A19" s="2">
        <f t="shared" si="2"/>
        <v>14</v>
      </c>
      <c r="B19" s="3">
        <v>4</v>
      </c>
      <c r="C19" s="3">
        <v>4</v>
      </c>
      <c r="D19" s="3">
        <v>4</v>
      </c>
      <c r="E19" s="3">
        <v>4</v>
      </c>
      <c r="F19" s="3">
        <v>2</v>
      </c>
      <c r="G19" s="3">
        <v>2</v>
      </c>
      <c r="H19" s="3">
        <v>2</v>
      </c>
      <c r="I19" s="3">
        <v>3</v>
      </c>
      <c r="J19" s="3">
        <v>2</v>
      </c>
      <c r="K19" s="3">
        <v>3</v>
      </c>
      <c r="L19" s="3">
        <v>3</v>
      </c>
      <c r="M19" s="3">
        <v>1</v>
      </c>
      <c r="N19" s="3">
        <v>1</v>
      </c>
      <c r="O19" s="3">
        <v>2</v>
      </c>
      <c r="P19" s="3">
        <v>4</v>
      </c>
      <c r="Q19" s="3">
        <v>2</v>
      </c>
      <c r="R19" s="3">
        <v>1</v>
      </c>
      <c r="S19" s="3">
        <v>4</v>
      </c>
      <c r="T19" s="3">
        <v>2</v>
      </c>
      <c r="U19" s="3">
        <v>1</v>
      </c>
      <c r="V19" s="3">
        <v>4</v>
      </c>
      <c r="W19" s="3">
        <v>1</v>
      </c>
      <c r="X19" s="3">
        <v>3</v>
      </c>
      <c r="Y19" s="3">
        <v>3</v>
      </c>
      <c r="Z19" s="3">
        <v>1</v>
      </c>
      <c r="AA19" s="3">
        <v>1</v>
      </c>
      <c r="AB19" s="3">
        <v>1</v>
      </c>
      <c r="AC19" s="3">
        <v>1</v>
      </c>
      <c r="AD19" s="3">
        <v>1</v>
      </c>
      <c r="AE19" s="3">
        <v>1</v>
      </c>
      <c r="AF19" s="3">
        <v>1</v>
      </c>
      <c r="AG19" s="3">
        <v>2</v>
      </c>
      <c r="AH19" s="3">
        <v>2</v>
      </c>
      <c r="AI19" s="3">
        <v>4</v>
      </c>
      <c r="AJ19" s="3">
        <v>1</v>
      </c>
      <c r="AK19" s="3">
        <v>1</v>
      </c>
      <c r="AL19" s="3">
        <v>1</v>
      </c>
      <c r="AM19" s="3">
        <v>1</v>
      </c>
      <c r="AN19" s="3">
        <v>2</v>
      </c>
      <c r="AO19" s="3">
        <v>1</v>
      </c>
      <c r="AP19" s="3">
        <v>1</v>
      </c>
      <c r="AQ19" s="3">
        <v>4</v>
      </c>
      <c r="AR19" s="3">
        <v>2</v>
      </c>
      <c r="AS19" s="3">
        <v>2</v>
      </c>
      <c r="AT19" s="3">
        <v>2</v>
      </c>
      <c r="AU19" s="3" t="s">
        <v>60</v>
      </c>
      <c r="AV19" s="3" t="s">
        <v>78</v>
      </c>
      <c r="AW19" s="3" t="s">
        <v>87</v>
      </c>
      <c r="AX19" s="17">
        <f t="shared" si="1"/>
        <v>95</v>
      </c>
      <c r="AZ19" s="36"/>
      <c r="BD19" s="1">
        <v>5</v>
      </c>
      <c r="BE19" s="18" t="s">
        <v>168</v>
      </c>
      <c r="BF19" s="26">
        <v>11</v>
      </c>
      <c r="BG19" s="27">
        <f>(13.53%*50)</f>
        <v>6.7650000000000006</v>
      </c>
      <c r="BH19" s="26">
        <f t="shared" si="3"/>
        <v>4.2349999999999994</v>
      </c>
      <c r="BI19" s="27">
        <v>16</v>
      </c>
      <c r="BJ19" s="28">
        <v>2.2799999999999998</v>
      </c>
      <c r="BK19" s="8"/>
    </row>
    <row r="20" spans="1:63" s="1" customFormat="1" x14ac:dyDescent="0.25">
      <c r="A20" s="2">
        <f t="shared" si="2"/>
        <v>15</v>
      </c>
      <c r="B20" s="3">
        <v>3</v>
      </c>
      <c r="C20" s="3">
        <v>4</v>
      </c>
      <c r="D20" s="3">
        <v>3</v>
      </c>
      <c r="E20" s="3">
        <v>3</v>
      </c>
      <c r="F20" s="3">
        <v>3</v>
      </c>
      <c r="G20" s="3">
        <v>1</v>
      </c>
      <c r="H20" s="3">
        <v>3</v>
      </c>
      <c r="I20" s="3">
        <v>4</v>
      </c>
      <c r="J20" s="3">
        <v>4</v>
      </c>
      <c r="K20" s="3">
        <v>2</v>
      </c>
      <c r="L20" s="3">
        <v>3</v>
      </c>
      <c r="M20" s="3">
        <v>1</v>
      </c>
      <c r="N20" s="3">
        <v>4</v>
      </c>
      <c r="O20" s="3">
        <v>4</v>
      </c>
      <c r="P20" s="3">
        <v>2</v>
      </c>
      <c r="Q20" s="3">
        <v>1</v>
      </c>
      <c r="R20" s="3">
        <v>4</v>
      </c>
      <c r="S20" s="3">
        <v>3</v>
      </c>
      <c r="T20" s="3">
        <v>1</v>
      </c>
      <c r="U20" s="3">
        <v>1</v>
      </c>
      <c r="V20" s="3">
        <v>4</v>
      </c>
      <c r="W20" s="3">
        <v>1</v>
      </c>
      <c r="X20" s="3">
        <v>3</v>
      </c>
      <c r="Y20" s="3">
        <v>2</v>
      </c>
      <c r="Z20" s="3">
        <v>2</v>
      </c>
      <c r="AA20" s="3">
        <v>2</v>
      </c>
      <c r="AB20" s="3">
        <v>4</v>
      </c>
      <c r="AC20" s="3">
        <v>1</v>
      </c>
      <c r="AD20" s="3">
        <v>1</v>
      </c>
      <c r="AE20" s="3">
        <v>1</v>
      </c>
      <c r="AF20" s="3">
        <v>1</v>
      </c>
      <c r="AG20" s="3">
        <v>1</v>
      </c>
      <c r="AH20" s="3">
        <v>4</v>
      </c>
      <c r="AI20" s="3">
        <v>4</v>
      </c>
      <c r="AJ20" s="3">
        <v>3</v>
      </c>
      <c r="AK20" s="3">
        <v>3</v>
      </c>
      <c r="AL20" s="3">
        <v>2</v>
      </c>
      <c r="AM20" s="3">
        <v>2</v>
      </c>
      <c r="AN20" s="3">
        <v>3</v>
      </c>
      <c r="AO20" s="3">
        <v>1</v>
      </c>
      <c r="AP20" s="3">
        <v>1</v>
      </c>
      <c r="AQ20" s="3">
        <v>3</v>
      </c>
      <c r="AR20" s="3">
        <v>1</v>
      </c>
      <c r="AS20" s="3">
        <v>1</v>
      </c>
      <c r="AT20" s="3">
        <v>3</v>
      </c>
      <c r="AU20" s="3" t="s">
        <v>88</v>
      </c>
      <c r="AV20" s="3" t="s">
        <v>89</v>
      </c>
      <c r="AW20" s="3" t="s">
        <v>90</v>
      </c>
      <c r="AX20" s="20">
        <f t="shared" si="1"/>
        <v>108</v>
      </c>
      <c r="AZ20" s="36"/>
      <c r="BD20" s="1">
        <v>6</v>
      </c>
      <c r="BE20" s="24" t="s">
        <v>169</v>
      </c>
      <c r="BF20" s="26">
        <v>4</v>
      </c>
      <c r="BG20" s="27">
        <f t="shared" ref="BG20" si="4">(2.7%*50)</f>
        <v>1.35</v>
      </c>
      <c r="BH20" s="26">
        <f t="shared" si="3"/>
        <v>2.65</v>
      </c>
      <c r="BI20" s="27">
        <v>9</v>
      </c>
      <c r="BJ20" s="28">
        <v>9</v>
      </c>
      <c r="BK20" s="8"/>
    </row>
    <row r="21" spans="1:63" s="1" customFormat="1" x14ac:dyDescent="0.25">
      <c r="A21" s="2">
        <f t="shared" si="2"/>
        <v>16</v>
      </c>
      <c r="B21" s="3">
        <v>3</v>
      </c>
      <c r="C21" s="3">
        <v>3</v>
      </c>
      <c r="D21" s="3">
        <v>3</v>
      </c>
      <c r="E21" s="3">
        <v>3</v>
      </c>
      <c r="F21" s="3">
        <v>4</v>
      </c>
      <c r="G21" s="3">
        <v>1</v>
      </c>
      <c r="H21" s="3">
        <v>4</v>
      </c>
      <c r="I21" s="3">
        <v>2</v>
      </c>
      <c r="J21" s="3">
        <v>1</v>
      </c>
      <c r="K21" s="3">
        <v>2</v>
      </c>
      <c r="L21" s="3">
        <v>3</v>
      </c>
      <c r="M21" s="3">
        <v>4</v>
      </c>
      <c r="N21" s="3">
        <v>1</v>
      </c>
      <c r="O21" s="3">
        <v>4</v>
      </c>
      <c r="P21" s="3">
        <v>4</v>
      </c>
      <c r="Q21" s="3">
        <v>4</v>
      </c>
      <c r="R21" s="3">
        <v>1</v>
      </c>
      <c r="S21" s="3">
        <v>4</v>
      </c>
      <c r="T21" s="3">
        <v>4</v>
      </c>
      <c r="U21" s="3">
        <v>4</v>
      </c>
      <c r="V21" s="3">
        <v>4</v>
      </c>
      <c r="W21" s="3">
        <v>2</v>
      </c>
      <c r="X21" s="3">
        <v>3</v>
      </c>
      <c r="Y21" s="3">
        <v>3</v>
      </c>
      <c r="Z21" s="3">
        <v>4</v>
      </c>
      <c r="AA21" s="3">
        <v>2</v>
      </c>
      <c r="AB21" s="3">
        <v>4</v>
      </c>
      <c r="AC21" s="3">
        <v>3</v>
      </c>
      <c r="AD21" s="3">
        <v>3</v>
      </c>
      <c r="AE21" s="3">
        <v>4</v>
      </c>
      <c r="AF21" s="3">
        <v>4</v>
      </c>
      <c r="AG21" s="3">
        <v>1</v>
      </c>
      <c r="AH21" s="3">
        <v>4</v>
      </c>
      <c r="AI21" s="3">
        <v>4</v>
      </c>
      <c r="AJ21" s="3">
        <v>4</v>
      </c>
      <c r="AK21" s="3">
        <v>4</v>
      </c>
      <c r="AL21" s="3">
        <v>1</v>
      </c>
      <c r="AM21" s="3">
        <v>4</v>
      </c>
      <c r="AN21" s="3">
        <v>4</v>
      </c>
      <c r="AO21" s="3">
        <v>4</v>
      </c>
      <c r="AP21" s="3">
        <v>4</v>
      </c>
      <c r="AQ21" s="3">
        <v>4</v>
      </c>
      <c r="AR21" s="3">
        <v>1</v>
      </c>
      <c r="AS21" s="3">
        <v>1</v>
      </c>
      <c r="AT21" s="3">
        <v>1</v>
      </c>
      <c r="AU21" s="3" t="s">
        <v>60</v>
      </c>
      <c r="AV21" s="3" t="s">
        <v>91</v>
      </c>
      <c r="AW21" s="3" t="s">
        <v>92</v>
      </c>
      <c r="AX21" s="23">
        <f t="shared" si="1"/>
        <v>136</v>
      </c>
      <c r="AZ21" s="36"/>
      <c r="BE21" s="11" t="s">
        <v>4</v>
      </c>
      <c r="BF21" s="29">
        <f>SUM(BF15:BF20)</f>
        <v>50</v>
      </c>
      <c r="BG21" s="29">
        <f t="shared" ref="BG21:BH21" si="5">SUM(BG15:BG20)</f>
        <v>50.360000000000007</v>
      </c>
      <c r="BH21" s="29">
        <f t="shared" si="5"/>
        <v>-0.36000000000000343</v>
      </c>
      <c r="BI21" s="29">
        <f>SUM(BI15:BI20)</f>
        <v>118</v>
      </c>
      <c r="BJ21" s="30">
        <v>20.84</v>
      </c>
      <c r="BK21" s="8"/>
    </row>
    <row r="22" spans="1:63" s="1" customFormat="1" x14ac:dyDescent="0.25">
      <c r="A22" s="2">
        <f t="shared" si="2"/>
        <v>17</v>
      </c>
      <c r="B22" s="3">
        <v>3</v>
      </c>
      <c r="C22" s="3">
        <v>3</v>
      </c>
      <c r="D22" s="3">
        <v>3</v>
      </c>
      <c r="E22" s="3">
        <v>3</v>
      </c>
      <c r="F22" s="3">
        <v>4</v>
      </c>
      <c r="G22" s="3">
        <v>2</v>
      </c>
      <c r="H22" s="3">
        <v>4</v>
      </c>
      <c r="I22" s="3">
        <v>3</v>
      </c>
      <c r="J22" s="3">
        <v>1</v>
      </c>
      <c r="K22" s="3">
        <v>2</v>
      </c>
      <c r="L22" s="3">
        <v>3</v>
      </c>
      <c r="M22" s="3">
        <v>4</v>
      </c>
      <c r="N22" s="3">
        <v>1</v>
      </c>
      <c r="O22" s="3">
        <v>4</v>
      </c>
      <c r="P22" s="3">
        <v>4</v>
      </c>
      <c r="Q22" s="3">
        <v>4</v>
      </c>
      <c r="R22" s="3">
        <v>1</v>
      </c>
      <c r="S22" s="3">
        <v>4</v>
      </c>
      <c r="T22" s="3">
        <v>4</v>
      </c>
      <c r="U22" s="3">
        <v>4</v>
      </c>
      <c r="V22" s="3">
        <v>4</v>
      </c>
      <c r="W22" s="3">
        <v>3</v>
      </c>
      <c r="X22" s="3">
        <v>4</v>
      </c>
      <c r="Y22" s="3">
        <v>4</v>
      </c>
      <c r="Z22" s="3">
        <v>4</v>
      </c>
      <c r="AA22" s="3">
        <v>2</v>
      </c>
      <c r="AB22" s="3">
        <v>4</v>
      </c>
      <c r="AC22" s="3">
        <v>4</v>
      </c>
      <c r="AD22" s="3">
        <v>4</v>
      </c>
      <c r="AE22" s="3">
        <v>4</v>
      </c>
      <c r="AF22" s="3">
        <v>2</v>
      </c>
      <c r="AG22" s="3">
        <v>1</v>
      </c>
      <c r="AH22" s="3">
        <v>4</v>
      </c>
      <c r="AI22" s="3">
        <v>4</v>
      </c>
      <c r="AJ22" s="3">
        <v>4</v>
      </c>
      <c r="AK22" s="3">
        <v>4</v>
      </c>
      <c r="AL22" s="3">
        <v>1</v>
      </c>
      <c r="AM22" s="3">
        <v>4</v>
      </c>
      <c r="AN22" s="3">
        <v>4</v>
      </c>
      <c r="AO22" s="3">
        <v>4</v>
      </c>
      <c r="AP22" s="3">
        <v>4</v>
      </c>
      <c r="AQ22" s="3">
        <v>4</v>
      </c>
      <c r="AR22" s="3">
        <v>1</v>
      </c>
      <c r="AS22" s="3">
        <v>3</v>
      </c>
      <c r="AT22" s="3">
        <v>1</v>
      </c>
      <c r="AU22" s="3" t="s">
        <v>93</v>
      </c>
      <c r="AV22" s="3" t="s">
        <v>94</v>
      </c>
      <c r="AW22" s="3" t="s">
        <v>79</v>
      </c>
      <c r="AX22" s="23">
        <f t="shared" si="1"/>
        <v>143</v>
      </c>
      <c r="AZ22" s="36"/>
      <c r="BE22" s="8"/>
      <c r="BF22" s="8"/>
      <c r="BG22" s="8"/>
      <c r="BH22" s="8"/>
      <c r="BI22" s="8"/>
      <c r="BJ22" s="8"/>
      <c r="BK22" s="8"/>
    </row>
    <row r="23" spans="1:63" s="1" customFormat="1" x14ac:dyDescent="0.25">
      <c r="A23" s="2">
        <f t="shared" si="2"/>
        <v>18</v>
      </c>
      <c r="B23" s="3">
        <v>2</v>
      </c>
      <c r="C23" s="3">
        <v>2</v>
      </c>
      <c r="D23" s="3">
        <v>2</v>
      </c>
      <c r="E23" s="3">
        <v>2</v>
      </c>
      <c r="F23" s="3">
        <v>3</v>
      </c>
      <c r="G23" s="3">
        <v>2</v>
      </c>
      <c r="H23" s="3">
        <v>4</v>
      </c>
      <c r="I23" s="3">
        <v>4</v>
      </c>
      <c r="J23" s="3">
        <v>4</v>
      </c>
      <c r="K23" s="3">
        <v>4</v>
      </c>
      <c r="L23" s="3">
        <v>3</v>
      </c>
      <c r="M23" s="3">
        <v>4</v>
      </c>
      <c r="N23" s="3">
        <v>1</v>
      </c>
      <c r="O23" s="3">
        <v>4</v>
      </c>
      <c r="P23" s="3">
        <v>4</v>
      </c>
      <c r="Q23" s="3">
        <v>4</v>
      </c>
      <c r="R23" s="3">
        <v>4</v>
      </c>
      <c r="S23" s="3">
        <v>4</v>
      </c>
      <c r="T23" s="3">
        <v>4</v>
      </c>
      <c r="U23" s="3">
        <v>2</v>
      </c>
      <c r="V23" s="3">
        <v>4</v>
      </c>
      <c r="W23" s="3">
        <v>3</v>
      </c>
      <c r="X23" s="3">
        <v>3</v>
      </c>
      <c r="Y23" s="3">
        <v>2</v>
      </c>
      <c r="Z23" s="3">
        <v>2</v>
      </c>
      <c r="AA23" s="3">
        <v>2</v>
      </c>
      <c r="AB23" s="3">
        <v>4</v>
      </c>
      <c r="AC23" s="3">
        <v>4</v>
      </c>
      <c r="AD23" s="3">
        <v>1</v>
      </c>
      <c r="AE23" s="3">
        <v>4</v>
      </c>
      <c r="AF23" s="3">
        <v>1</v>
      </c>
      <c r="AG23" s="3">
        <v>1</v>
      </c>
      <c r="AH23" s="3">
        <v>4</v>
      </c>
      <c r="AI23" s="3">
        <v>3</v>
      </c>
      <c r="AJ23" s="3">
        <v>3</v>
      </c>
      <c r="AK23" s="3">
        <v>4</v>
      </c>
      <c r="AL23" s="3">
        <v>2</v>
      </c>
      <c r="AM23" s="3">
        <v>3</v>
      </c>
      <c r="AN23" s="3">
        <v>3</v>
      </c>
      <c r="AO23" s="3">
        <v>3</v>
      </c>
      <c r="AP23" s="3">
        <v>4</v>
      </c>
      <c r="AQ23" s="3">
        <v>3</v>
      </c>
      <c r="AR23" s="3">
        <v>1</v>
      </c>
      <c r="AS23" s="3">
        <v>1</v>
      </c>
      <c r="AT23" s="3">
        <v>1</v>
      </c>
      <c r="AU23" s="3" t="s">
        <v>95</v>
      </c>
      <c r="AV23" s="3" t="s">
        <v>58</v>
      </c>
      <c r="AW23" s="3" t="s">
        <v>96</v>
      </c>
      <c r="AX23" s="22">
        <f t="shared" si="1"/>
        <v>129</v>
      </c>
      <c r="AZ23" s="36"/>
      <c r="BE23" s="8" t="s">
        <v>172</v>
      </c>
      <c r="BF23" s="8"/>
      <c r="BG23" s="8"/>
      <c r="BH23" s="8"/>
      <c r="BI23" s="8"/>
      <c r="BJ23" s="8"/>
      <c r="BK23" s="8"/>
    </row>
    <row r="24" spans="1:63" s="1" customFormat="1" x14ac:dyDescent="0.25">
      <c r="A24" s="2">
        <f t="shared" si="2"/>
        <v>19</v>
      </c>
      <c r="B24" s="3">
        <v>3</v>
      </c>
      <c r="C24" s="3">
        <v>3</v>
      </c>
      <c r="D24" s="3">
        <v>3</v>
      </c>
      <c r="E24" s="3">
        <v>3</v>
      </c>
      <c r="F24" s="3">
        <v>3</v>
      </c>
      <c r="G24" s="3">
        <v>2</v>
      </c>
      <c r="H24" s="3">
        <v>4</v>
      </c>
      <c r="I24" s="3">
        <v>4</v>
      </c>
      <c r="J24" s="3">
        <v>4</v>
      </c>
      <c r="K24" s="3">
        <v>4</v>
      </c>
      <c r="L24" s="3">
        <v>3</v>
      </c>
      <c r="M24" s="3">
        <v>3</v>
      </c>
      <c r="N24" s="3">
        <v>1</v>
      </c>
      <c r="O24" s="3">
        <v>4</v>
      </c>
      <c r="P24" s="3">
        <v>4</v>
      </c>
      <c r="Q24" s="3">
        <v>4</v>
      </c>
      <c r="R24" s="3">
        <v>4</v>
      </c>
      <c r="S24" s="3">
        <v>4</v>
      </c>
      <c r="T24" s="3">
        <v>3</v>
      </c>
      <c r="U24" s="3">
        <v>4</v>
      </c>
      <c r="V24" s="3">
        <v>4</v>
      </c>
      <c r="W24" s="3">
        <v>1</v>
      </c>
      <c r="X24" s="3">
        <v>3</v>
      </c>
      <c r="Y24" s="3">
        <v>1</v>
      </c>
      <c r="Z24" s="3">
        <v>4</v>
      </c>
      <c r="AA24" s="3">
        <v>2</v>
      </c>
      <c r="AB24" s="3">
        <v>4</v>
      </c>
      <c r="AC24" s="3">
        <v>3</v>
      </c>
      <c r="AD24" s="3">
        <v>4</v>
      </c>
      <c r="AE24" s="3">
        <v>4</v>
      </c>
      <c r="AF24" s="3">
        <v>4</v>
      </c>
      <c r="AG24" s="3">
        <v>1</v>
      </c>
      <c r="AH24" s="3">
        <v>4</v>
      </c>
      <c r="AI24" s="3">
        <v>4</v>
      </c>
      <c r="AJ24" s="3">
        <v>4</v>
      </c>
      <c r="AK24" s="3">
        <v>4</v>
      </c>
      <c r="AL24" s="3">
        <v>2</v>
      </c>
      <c r="AM24" s="3">
        <v>4</v>
      </c>
      <c r="AN24" s="3">
        <v>2</v>
      </c>
      <c r="AO24" s="3">
        <v>4</v>
      </c>
      <c r="AP24" s="3">
        <v>4</v>
      </c>
      <c r="AQ24" s="3">
        <v>4</v>
      </c>
      <c r="AR24" s="3">
        <v>1</v>
      </c>
      <c r="AS24" s="3">
        <v>3</v>
      </c>
      <c r="AT24" s="3">
        <v>2</v>
      </c>
      <c r="AU24" s="3" t="s">
        <v>97</v>
      </c>
      <c r="AV24" s="3" t="s">
        <v>98</v>
      </c>
      <c r="AW24" s="3" t="s">
        <v>99</v>
      </c>
      <c r="AX24" s="23">
        <f t="shared" si="1"/>
        <v>144</v>
      </c>
      <c r="AZ24" s="36"/>
    </row>
    <row r="25" spans="1:63" s="1" customFormat="1" x14ac:dyDescent="0.25">
      <c r="A25" s="2">
        <f t="shared" si="2"/>
        <v>20</v>
      </c>
      <c r="B25" s="3">
        <v>3</v>
      </c>
      <c r="C25" s="3">
        <v>3</v>
      </c>
      <c r="D25" s="3">
        <v>3</v>
      </c>
      <c r="E25" s="3">
        <v>3</v>
      </c>
      <c r="F25" s="3">
        <v>3</v>
      </c>
      <c r="G25" s="3">
        <v>1</v>
      </c>
      <c r="H25" s="3">
        <v>4</v>
      </c>
      <c r="I25" s="3">
        <v>3</v>
      </c>
      <c r="J25" s="3">
        <v>3</v>
      </c>
      <c r="K25" s="3">
        <v>3</v>
      </c>
      <c r="L25" s="3">
        <v>3</v>
      </c>
      <c r="M25" s="3">
        <v>4</v>
      </c>
      <c r="N25" s="3">
        <v>1</v>
      </c>
      <c r="O25" s="3">
        <v>4</v>
      </c>
      <c r="P25" s="3">
        <v>4</v>
      </c>
      <c r="Q25" s="3">
        <v>4</v>
      </c>
      <c r="R25" s="3">
        <v>4</v>
      </c>
      <c r="S25" s="3">
        <v>4</v>
      </c>
      <c r="T25" s="3">
        <v>4</v>
      </c>
      <c r="U25" s="3">
        <v>4</v>
      </c>
      <c r="V25" s="3">
        <v>4</v>
      </c>
      <c r="W25" s="3">
        <v>2</v>
      </c>
      <c r="X25" s="3">
        <v>4</v>
      </c>
      <c r="Y25" s="3">
        <v>4</v>
      </c>
      <c r="Z25" s="3">
        <v>2</v>
      </c>
      <c r="AA25" s="3">
        <v>3</v>
      </c>
      <c r="AB25" s="3">
        <v>4</v>
      </c>
      <c r="AC25" s="3">
        <v>4</v>
      </c>
      <c r="AD25" s="3">
        <v>4</v>
      </c>
      <c r="AE25" s="3">
        <v>4</v>
      </c>
      <c r="AF25" s="3">
        <v>4</v>
      </c>
      <c r="AG25" s="3">
        <v>1</v>
      </c>
      <c r="AH25" s="3">
        <v>4</v>
      </c>
      <c r="AI25" s="3">
        <v>4</v>
      </c>
      <c r="AJ25" s="3">
        <v>3</v>
      </c>
      <c r="AK25" s="3">
        <v>4</v>
      </c>
      <c r="AL25" s="3">
        <v>1</v>
      </c>
      <c r="AM25" s="3">
        <v>1</v>
      </c>
      <c r="AN25" s="3">
        <v>2</v>
      </c>
      <c r="AO25" s="3">
        <v>2</v>
      </c>
      <c r="AP25" s="3">
        <v>2</v>
      </c>
      <c r="AQ25" s="3">
        <v>4</v>
      </c>
      <c r="AR25" s="3">
        <v>1</v>
      </c>
      <c r="AS25" s="3">
        <v>1</v>
      </c>
      <c r="AT25" s="3">
        <v>1</v>
      </c>
      <c r="AU25" s="3" t="s">
        <v>84</v>
      </c>
      <c r="AV25" s="3" t="s">
        <v>58</v>
      </c>
      <c r="AW25" s="3" t="s">
        <v>100</v>
      </c>
      <c r="AX25" s="23">
        <f t="shared" si="1"/>
        <v>135</v>
      </c>
      <c r="AZ25" s="36"/>
    </row>
    <row r="26" spans="1:63" s="1" customFormat="1" x14ac:dyDescent="0.25">
      <c r="A26" s="2">
        <f t="shared" si="2"/>
        <v>21</v>
      </c>
      <c r="B26" s="3">
        <v>3</v>
      </c>
      <c r="C26" s="3">
        <v>3</v>
      </c>
      <c r="D26" s="3">
        <v>3</v>
      </c>
      <c r="E26" s="3">
        <v>3</v>
      </c>
      <c r="F26" s="3">
        <v>4</v>
      </c>
      <c r="G26" s="3">
        <v>1</v>
      </c>
      <c r="H26" s="3">
        <v>4</v>
      </c>
      <c r="I26" s="3">
        <v>3</v>
      </c>
      <c r="J26" s="3">
        <v>3</v>
      </c>
      <c r="K26" s="3">
        <v>3</v>
      </c>
      <c r="L26" s="3">
        <v>3</v>
      </c>
      <c r="M26" s="3">
        <v>4</v>
      </c>
      <c r="N26" s="3">
        <v>1</v>
      </c>
      <c r="O26" s="3">
        <v>4</v>
      </c>
      <c r="P26" s="3">
        <v>4</v>
      </c>
      <c r="Q26" s="3">
        <v>4</v>
      </c>
      <c r="R26" s="3">
        <v>1</v>
      </c>
      <c r="S26" s="3">
        <v>4</v>
      </c>
      <c r="T26" s="3">
        <v>4</v>
      </c>
      <c r="U26" s="3">
        <v>4</v>
      </c>
      <c r="V26" s="3">
        <v>4</v>
      </c>
      <c r="W26" s="3">
        <v>2</v>
      </c>
      <c r="X26" s="3">
        <v>4</v>
      </c>
      <c r="Y26" s="3">
        <v>4</v>
      </c>
      <c r="Z26" s="3">
        <v>2</v>
      </c>
      <c r="AA26" s="3">
        <v>1</v>
      </c>
      <c r="AB26" s="3">
        <v>4</v>
      </c>
      <c r="AC26" s="3">
        <v>1</v>
      </c>
      <c r="AD26" s="3">
        <v>1</v>
      </c>
      <c r="AE26" s="3">
        <v>4</v>
      </c>
      <c r="AF26" s="3">
        <v>1</v>
      </c>
      <c r="AG26" s="3">
        <v>1</v>
      </c>
      <c r="AH26" s="3">
        <v>4</v>
      </c>
      <c r="AI26" s="3">
        <v>4</v>
      </c>
      <c r="AJ26" s="3">
        <v>1</v>
      </c>
      <c r="AK26" s="3">
        <v>4</v>
      </c>
      <c r="AL26" s="3">
        <v>1</v>
      </c>
      <c r="AM26" s="3">
        <v>1</v>
      </c>
      <c r="AN26" s="3">
        <v>2</v>
      </c>
      <c r="AO26" s="3">
        <v>4</v>
      </c>
      <c r="AP26" s="3">
        <v>1</v>
      </c>
      <c r="AQ26" s="3">
        <v>4</v>
      </c>
      <c r="AR26" s="3">
        <v>1</v>
      </c>
      <c r="AS26" s="3">
        <v>4</v>
      </c>
      <c r="AT26" s="3">
        <v>4</v>
      </c>
      <c r="AU26" s="3" t="s">
        <v>101</v>
      </c>
      <c r="AV26" s="3" t="s">
        <v>102</v>
      </c>
      <c r="AW26" s="3" t="s">
        <v>90</v>
      </c>
      <c r="AX26" s="22">
        <f t="shared" si="1"/>
        <v>127</v>
      </c>
      <c r="AZ26" s="36"/>
    </row>
    <row r="27" spans="1:63" s="1" customFormat="1" x14ac:dyDescent="0.25">
      <c r="A27" s="2">
        <f t="shared" si="2"/>
        <v>22</v>
      </c>
      <c r="B27" s="3">
        <v>3</v>
      </c>
      <c r="C27" s="3">
        <v>3</v>
      </c>
      <c r="D27" s="3">
        <v>3</v>
      </c>
      <c r="E27" s="3">
        <v>3</v>
      </c>
      <c r="F27" s="3">
        <v>2</v>
      </c>
      <c r="G27" s="3">
        <v>2</v>
      </c>
      <c r="H27" s="3">
        <v>4</v>
      </c>
      <c r="I27" s="3">
        <v>4</v>
      </c>
      <c r="J27" s="3">
        <v>4</v>
      </c>
      <c r="K27" s="3">
        <v>4</v>
      </c>
      <c r="L27" s="3">
        <v>3</v>
      </c>
      <c r="M27" s="3">
        <v>4</v>
      </c>
      <c r="N27" s="3">
        <v>1</v>
      </c>
      <c r="O27" s="3">
        <v>4</v>
      </c>
      <c r="P27" s="3">
        <v>4</v>
      </c>
      <c r="Q27" s="3">
        <v>4</v>
      </c>
      <c r="R27" s="3">
        <v>1</v>
      </c>
      <c r="S27" s="3">
        <v>4</v>
      </c>
      <c r="T27" s="3">
        <v>4</v>
      </c>
      <c r="U27" s="3">
        <v>1</v>
      </c>
      <c r="V27" s="3">
        <v>4</v>
      </c>
      <c r="W27" s="3">
        <v>2</v>
      </c>
      <c r="X27" s="3">
        <v>4</v>
      </c>
      <c r="Y27" s="3">
        <v>4</v>
      </c>
      <c r="Z27" s="3">
        <v>1</v>
      </c>
      <c r="AA27" s="3">
        <v>1</v>
      </c>
      <c r="AB27" s="3">
        <v>1</v>
      </c>
      <c r="AC27" s="3">
        <v>1</v>
      </c>
      <c r="AD27" s="3">
        <v>1</v>
      </c>
      <c r="AE27" s="3">
        <v>4</v>
      </c>
      <c r="AF27" s="3">
        <v>1</v>
      </c>
      <c r="AG27" s="3">
        <v>1</v>
      </c>
      <c r="AH27" s="3">
        <v>1</v>
      </c>
      <c r="AI27" s="3">
        <v>1</v>
      </c>
      <c r="AJ27" s="3">
        <v>1</v>
      </c>
      <c r="AK27" s="3">
        <v>1</v>
      </c>
      <c r="AL27" s="3">
        <v>1</v>
      </c>
      <c r="AM27" s="3">
        <v>1</v>
      </c>
      <c r="AN27" s="3">
        <v>1</v>
      </c>
      <c r="AO27" s="3">
        <v>1</v>
      </c>
      <c r="AP27" s="3">
        <v>1</v>
      </c>
      <c r="AQ27" s="3">
        <v>4</v>
      </c>
      <c r="AR27" s="3">
        <v>1</v>
      </c>
      <c r="AS27" s="3">
        <v>4</v>
      </c>
      <c r="AT27" s="3">
        <v>1</v>
      </c>
      <c r="AU27" s="3" t="s">
        <v>60</v>
      </c>
      <c r="AV27" s="3" t="s">
        <v>58</v>
      </c>
      <c r="AW27" s="3" t="s">
        <v>58</v>
      </c>
      <c r="AX27" s="20">
        <f t="shared" si="1"/>
        <v>106</v>
      </c>
      <c r="AZ27" s="36"/>
    </row>
    <row r="28" spans="1:63" s="1" customFormat="1" x14ac:dyDescent="0.25">
      <c r="A28" s="2">
        <f t="shared" si="2"/>
        <v>23</v>
      </c>
      <c r="B28" s="3">
        <v>3</v>
      </c>
      <c r="C28" s="3">
        <v>3</v>
      </c>
      <c r="D28" s="3">
        <v>3</v>
      </c>
      <c r="E28" s="3">
        <v>3</v>
      </c>
      <c r="F28" s="3">
        <v>3</v>
      </c>
      <c r="G28" s="3">
        <v>1</v>
      </c>
      <c r="H28" s="3">
        <v>4</v>
      </c>
      <c r="I28" s="3">
        <v>4</v>
      </c>
      <c r="J28" s="3">
        <v>2</v>
      </c>
      <c r="K28" s="3">
        <v>3</v>
      </c>
      <c r="L28" s="3">
        <v>3</v>
      </c>
      <c r="M28" s="3">
        <v>4</v>
      </c>
      <c r="N28" s="3">
        <v>1</v>
      </c>
      <c r="O28" s="3">
        <v>4</v>
      </c>
      <c r="P28" s="3">
        <v>4</v>
      </c>
      <c r="Q28" s="3">
        <v>4</v>
      </c>
      <c r="R28" s="3">
        <v>1</v>
      </c>
      <c r="S28" s="3">
        <v>4</v>
      </c>
      <c r="T28" s="3">
        <v>4</v>
      </c>
      <c r="U28" s="3">
        <v>4</v>
      </c>
      <c r="V28" s="3">
        <v>4</v>
      </c>
      <c r="W28" s="3">
        <v>2</v>
      </c>
      <c r="X28" s="3">
        <v>3</v>
      </c>
      <c r="Y28" s="3">
        <v>3</v>
      </c>
      <c r="Z28" s="3">
        <v>2</v>
      </c>
      <c r="AA28" s="3">
        <v>2</v>
      </c>
      <c r="AB28" s="3">
        <v>4</v>
      </c>
      <c r="AC28" s="3">
        <v>4</v>
      </c>
      <c r="AD28" s="3">
        <v>4</v>
      </c>
      <c r="AE28" s="1">
        <v>4</v>
      </c>
      <c r="AF28" s="3">
        <v>2</v>
      </c>
      <c r="AG28" s="3">
        <v>1</v>
      </c>
      <c r="AH28" s="3">
        <v>4</v>
      </c>
      <c r="AI28" s="3">
        <v>4</v>
      </c>
      <c r="AJ28" s="3">
        <v>4</v>
      </c>
      <c r="AK28" s="3">
        <v>4</v>
      </c>
      <c r="AL28" s="3">
        <v>1</v>
      </c>
      <c r="AM28" s="3">
        <v>4</v>
      </c>
      <c r="AN28" s="3">
        <v>2</v>
      </c>
      <c r="AO28" s="3">
        <v>4</v>
      </c>
      <c r="AP28" s="3">
        <v>4</v>
      </c>
      <c r="AQ28" s="3">
        <v>4</v>
      </c>
      <c r="AR28" s="3">
        <v>1</v>
      </c>
      <c r="AS28" s="3">
        <v>1</v>
      </c>
      <c r="AT28" s="3">
        <v>2</v>
      </c>
      <c r="AU28" s="3" t="s">
        <v>103</v>
      </c>
      <c r="AV28" s="3" t="s">
        <v>104</v>
      </c>
      <c r="AW28" s="3" t="s">
        <v>105</v>
      </c>
      <c r="AX28" s="23">
        <f t="shared" si="1"/>
        <v>136</v>
      </c>
      <c r="AZ28" s="36"/>
    </row>
    <row r="29" spans="1:63" s="1" customFormat="1" x14ac:dyDescent="0.25">
      <c r="A29" s="2">
        <f t="shared" si="2"/>
        <v>24</v>
      </c>
      <c r="B29" s="3">
        <v>3</v>
      </c>
      <c r="C29" s="3">
        <v>3</v>
      </c>
      <c r="D29" s="3">
        <v>3</v>
      </c>
      <c r="E29" s="3">
        <v>3</v>
      </c>
      <c r="F29" s="3">
        <v>4</v>
      </c>
      <c r="G29" s="3">
        <v>3</v>
      </c>
      <c r="H29" s="3">
        <v>4</v>
      </c>
      <c r="I29" s="3">
        <v>3</v>
      </c>
      <c r="J29" s="3">
        <v>1</v>
      </c>
      <c r="K29" s="3">
        <v>3</v>
      </c>
      <c r="L29" s="3">
        <v>3</v>
      </c>
      <c r="M29" s="3">
        <v>4</v>
      </c>
      <c r="N29" s="3">
        <v>1</v>
      </c>
      <c r="O29" s="3">
        <v>4</v>
      </c>
      <c r="P29" s="3">
        <v>4</v>
      </c>
      <c r="Q29" s="3">
        <v>4</v>
      </c>
      <c r="R29" s="3">
        <v>4</v>
      </c>
      <c r="S29" s="3">
        <v>4</v>
      </c>
      <c r="T29" s="3">
        <v>4</v>
      </c>
      <c r="U29" s="3">
        <v>4</v>
      </c>
      <c r="V29" s="3">
        <v>4</v>
      </c>
      <c r="W29" s="3">
        <v>2</v>
      </c>
      <c r="X29" s="3">
        <v>3</v>
      </c>
      <c r="Y29" s="3">
        <v>4</v>
      </c>
      <c r="Z29" s="3">
        <v>2</v>
      </c>
      <c r="AA29" s="3">
        <v>1</v>
      </c>
      <c r="AB29" s="3">
        <v>4</v>
      </c>
      <c r="AC29" s="3">
        <v>3</v>
      </c>
      <c r="AD29" s="3">
        <v>3</v>
      </c>
      <c r="AE29" s="3">
        <v>4</v>
      </c>
      <c r="AF29" s="3">
        <v>4</v>
      </c>
      <c r="AG29" s="3">
        <v>1</v>
      </c>
      <c r="AH29" s="3">
        <v>4</v>
      </c>
      <c r="AI29" s="3">
        <v>4</v>
      </c>
      <c r="AJ29" s="3">
        <v>4</v>
      </c>
      <c r="AK29" s="3">
        <v>4</v>
      </c>
      <c r="AL29" s="3">
        <v>4</v>
      </c>
      <c r="AM29" s="3">
        <v>4</v>
      </c>
      <c r="AN29" s="3">
        <v>4</v>
      </c>
      <c r="AO29" s="3">
        <v>4</v>
      </c>
      <c r="AP29" s="3">
        <v>4</v>
      </c>
      <c r="AQ29" s="3">
        <v>4</v>
      </c>
      <c r="AR29" s="3">
        <v>1</v>
      </c>
      <c r="AS29" s="3">
        <v>1</v>
      </c>
      <c r="AT29" s="3">
        <v>3</v>
      </c>
      <c r="AU29" s="3" t="s">
        <v>106</v>
      </c>
      <c r="AV29" s="3" t="s">
        <v>107</v>
      </c>
      <c r="AW29" s="3" t="s">
        <v>108</v>
      </c>
      <c r="AX29" s="25">
        <f t="shared" si="1"/>
        <v>146</v>
      </c>
      <c r="AZ29" s="36"/>
    </row>
    <row r="30" spans="1:63" s="1" customFormat="1" x14ac:dyDescent="0.25">
      <c r="A30" s="2">
        <f t="shared" si="2"/>
        <v>25</v>
      </c>
      <c r="B30" s="3">
        <v>3</v>
      </c>
      <c r="C30" s="3">
        <v>3</v>
      </c>
      <c r="D30" s="3">
        <v>3</v>
      </c>
      <c r="E30" s="3">
        <v>3</v>
      </c>
      <c r="F30" s="3">
        <v>3</v>
      </c>
      <c r="G30" s="3">
        <v>1</v>
      </c>
      <c r="H30" s="3">
        <v>4</v>
      </c>
      <c r="I30" s="3">
        <v>2</v>
      </c>
      <c r="J30" s="3">
        <v>1</v>
      </c>
      <c r="K30" s="3">
        <v>2</v>
      </c>
      <c r="L30" s="3">
        <v>2</v>
      </c>
      <c r="M30" s="3">
        <v>4</v>
      </c>
      <c r="N30" s="3">
        <v>2</v>
      </c>
      <c r="O30" s="3">
        <v>4</v>
      </c>
      <c r="P30" s="3">
        <v>4</v>
      </c>
      <c r="Q30" s="3">
        <v>4</v>
      </c>
      <c r="R30" s="3">
        <v>1</v>
      </c>
      <c r="S30" s="3">
        <v>4</v>
      </c>
      <c r="T30" s="3">
        <v>4</v>
      </c>
      <c r="U30" s="3">
        <v>4</v>
      </c>
      <c r="V30" s="3">
        <v>4</v>
      </c>
      <c r="W30" s="3">
        <v>2</v>
      </c>
      <c r="X30" s="3">
        <v>3</v>
      </c>
      <c r="Y30" s="3">
        <v>4</v>
      </c>
      <c r="Z30" s="3">
        <v>2</v>
      </c>
      <c r="AA30" s="3">
        <v>4</v>
      </c>
      <c r="AB30" s="3">
        <v>4</v>
      </c>
      <c r="AC30" s="3">
        <v>4</v>
      </c>
      <c r="AD30" s="3">
        <v>4</v>
      </c>
      <c r="AE30" s="3">
        <v>4</v>
      </c>
      <c r="AF30" s="3">
        <v>2</v>
      </c>
      <c r="AG30" s="3">
        <v>4</v>
      </c>
      <c r="AH30" s="3">
        <v>4</v>
      </c>
      <c r="AI30" s="3">
        <v>4</v>
      </c>
      <c r="AJ30" s="3">
        <v>4</v>
      </c>
      <c r="AK30" s="3">
        <v>4</v>
      </c>
      <c r="AL30" s="3">
        <v>1</v>
      </c>
      <c r="AM30" s="3">
        <v>4</v>
      </c>
      <c r="AN30" s="3">
        <v>1</v>
      </c>
      <c r="AO30" s="3">
        <v>4</v>
      </c>
      <c r="AP30" s="3">
        <v>4</v>
      </c>
      <c r="AQ30" s="3">
        <v>4</v>
      </c>
      <c r="AR30" s="3">
        <v>2</v>
      </c>
      <c r="AS30" s="3">
        <v>4</v>
      </c>
      <c r="AT30" s="3">
        <v>1</v>
      </c>
      <c r="AU30" s="3" t="s">
        <v>109</v>
      </c>
      <c r="AV30" s="3" t="s">
        <v>110</v>
      </c>
      <c r="AW30" s="3" t="s">
        <v>111</v>
      </c>
      <c r="AX30" s="23">
        <f t="shared" si="1"/>
        <v>140</v>
      </c>
      <c r="AZ30" s="36"/>
    </row>
    <row r="31" spans="1:63" s="1" customFormat="1" x14ac:dyDescent="0.25">
      <c r="A31" s="2">
        <f t="shared" si="2"/>
        <v>26</v>
      </c>
      <c r="B31" s="3">
        <v>3</v>
      </c>
      <c r="C31" s="3">
        <v>3</v>
      </c>
      <c r="D31" s="3">
        <v>3</v>
      </c>
      <c r="E31" s="3">
        <v>3</v>
      </c>
      <c r="F31" s="3">
        <v>1</v>
      </c>
      <c r="G31" s="3">
        <v>1</v>
      </c>
      <c r="H31" s="3">
        <v>3</v>
      </c>
      <c r="I31" s="3">
        <v>3</v>
      </c>
      <c r="J31" s="3">
        <v>2</v>
      </c>
      <c r="K31" s="3">
        <v>3</v>
      </c>
      <c r="L31" s="3">
        <v>3</v>
      </c>
      <c r="M31" s="3">
        <v>4</v>
      </c>
      <c r="N31" s="3">
        <v>1</v>
      </c>
      <c r="O31" s="3">
        <v>3</v>
      </c>
      <c r="P31" s="3">
        <v>3</v>
      </c>
      <c r="Q31" s="3">
        <v>2</v>
      </c>
      <c r="R31" s="3">
        <v>3</v>
      </c>
      <c r="S31" s="3">
        <v>4</v>
      </c>
      <c r="T31" s="3">
        <v>2</v>
      </c>
      <c r="U31" s="3">
        <v>1</v>
      </c>
      <c r="V31" s="3">
        <v>1</v>
      </c>
      <c r="W31" s="3">
        <v>1</v>
      </c>
      <c r="X31" s="3">
        <v>3</v>
      </c>
      <c r="Y31" s="3">
        <v>3</v>
      </c>
      <c r="Z31" s="3">
        <v>1</v>
      </c>
      <c r="AA31" s="3">
        <v>1</v>
      </c>
      <c r="AB31" s="3">
        <v>3</v>
      </c>
      <c r="AC31" s="3">
        <v>2</v>
      </c>
      <c r="AD31" s="3">
        <v>2</v>
      </c>
      <c r="AE31" s="3">
        <v>1</v>
      </c>
      <c r="AF31" s="3">
        <v>1</v>
      </c>
      <c r="AG31" s="3">
        <v>1</v>
      </c>
      <c r="AH31" s="3">
        <v>1</v>
      </c>
      <c r="AI31" s="3">
        <v>3</v>
      </c>
      <c r="AJ31" s="3">
        <v>2</v>
      </c>
      <c r="AK31" s="3">
        <v>1</v>
      </c>
      <c r="AL31" s="3">
        <v>2</v>
      </c>
      <c r="AM31" s="3">
        <v>1</v>
      </c>
      <c r="AN31" s="3">
        <v>2</v>
      </c>
      <c r="AO31" s="3">
        <v>2</v>
      </c>
      <c r="AP31" s="3">
        <v>2</v>
      </c>
      <c r="AQ31" s="3">
        <v>3</v>
      </c>
      <c r="AR31" s="3">
        <v>2</v>
      </c>
      <c r="AS31" s="3">
        <v>1</v>
      </c>
      <c r="AT31" s="3">
        <v>1</v>
      </c>
      <c r="AU31" s="3" t="s">
        <v>88</v>
      </c>
      <c r="AV31" s="3" t="s">
        <v>112</v>
      </c>
      <c r="AW31" s="3" t="s">
        <v>113</v>
      </c>
      <c r="AX31" s="17">
        <f t="shared" si="1"/>
        <v>94</v>
      </c>
      <c r="AZ31" s="36"/>
    </row>
    <row r="32" spans="1:63" s="1" customFormat="1" x14ac:dyDescent="0.25">
      <c r="A32" s="2">
        <f t="shared" si="2"/>
        <v>27</v>
      </c>
      <c r="B32" s="3">
        <v>3</v>
      </c>
      <c r="C32" s="3">
        <v>3</v>
      </c>
      <c r="D32" s="3">
        <v>3</v>
      </c>
      <c r="E32" s="3">
        <v>3</v>
      </c>
      <c r="F32" s="3">
        <v>1</v>
      </c>
      <c r="G32" s="3">
        <v>1</v>
      </c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1</v>
      </c>
      <c r="O32" s="3">
        <v>3</v>
      </c>
      <c r="P32" s="3">
        <v>4</v>
      </c>
      <c r="Q32" s="3">
        <v>2</v>
      </c>
      <c r="R32" s="3">
        <v>1</v>
      </c>
      <c r="S32" s="3">
        <v>4</v>
      </c>
      <c r="T32" s="3">
        <v>1</v>
      </c>
      <c r="U32" s="3">
        <v>3</v>
      </c>
      <c r="V32" s="3">
        <v>1</v>
      </c>
      <c r="W32" s="3">
        <v>1</v>
      </c>
      <c r="X32" s="3">
        <v>3</v>
      </c>
      <c r="Y32" s="3">
        <v>3</v>
      </c>
      <c r="Z32" s="3">
        <v>1</v>
      </c>
      <c r="AA32" s="3">
        <v>1</v>
      </c>
      <c r="AB32" s="3">
        <v>1</v>
      </c>
      <c r="AC32" s="3">
        <v>1</v>
      </c>
      <c r="AD32" s="3">
        <v>1</v>
      </c>
      <c r="AE32" s="3">
        <v>1</v>
      </c>
      <c r="AF32" s="3">
        <v>3</v>
      </c>
      <c r="AG32" s="3">
        <v>1</v>
      </c>
      <c r="AH32" s="3">
        <v>3</v>
      </c>
      <c r="AI32" s="3">
        <v>2</v>
      </c>
      <c r="AJ32" s="3">
        <v>3</v>
      </c>
      <c r="AK32" s="3">
        <v>1</v>
      </c>
      <c r="AL32" s="3">
        <v>2</v>
      </c>
      <c r="AM32" s="3">
        <v>3</v>
      </c>
      <c r="AN32" s="3">
        <v>2</v>
      </c>
      <c r="AO32" s="3">
        <v>1</v>
      </c>
      <c r="AP32" s="3">
        <v>1</v>
      </c>
      <c r="AQ32" s="3">
        <v>3</v>
      </c>
      <c r="AR32" s="3">
        <v>3</v>
      </c>
      <c r="AS32" s="3">
        <v>3</v>
      </c>
      <c r="AT32" s="3">
        <v>1</v>
      </c>
      <c r="AU32" s="3" t="s">
        <v>60</v>
      </c>
      <c r="AV32" s="3" t="s">
        <v>58</v>
      </c>
      <c r="AW32" s="3" t="s">
        <v>114</v>
      </c>
      <c r="AX32" s="17">
        <f t="shared" si="1"/>
        <v>97</v>
      </c>
      <c r="AZ32" s="36"/>
    </row>
    <row r="33" spans="1:52" s="1" customFormat="1" x14ac:dyDescent="0.25">
      <c r="A33" s="2">
        <f t="shared" si="2"/>
        <v>28</v>
      </c>
      <c r="B33" s="3">
        <v>3</v>
      </c>
      <c r="C33" s="3">
        <v>3</v>
      </c>
      <c r="D33" s="3">
        <v>3</v>
      </c>
      <c r="E33" s="3">
        <v>3</v>
      </c>
      <c r="F33" s="3">
        <v>3</v>
      </c>
      <c r="G33" s="3">
        <v>2</v>
      </c>
      <c r="H33" s="3">
        <v>3</v>
      </c>
      <c r="I33" s="3">
        <v>3</v>
      </c>
      <c r="J33" s="3">
        <v>3</v>
      </c>
      <c r="K33" s="3">
        <v>4</v>
      </c>
      <c r="L33" s="3">
        <v>2</v>
      </c>
      <c r="M33" s="3">
        <v>2</v>
      </c>
      <c r="N33" s="3">
        <v>1</v>
      </c>
      <c r="O33" s="3">
        <v>3</v>
      </c>
      <c r="P33" s="3">
        <v>3</v>
      </c>
      <c r="Q33" s="3">
        <v>3</v>
      </c>
      <c r="R33" s="3">
        <v>2</v>
      </c>
      <c r="S33" s="3">
        <v>4</v>
      </c>
      <c r="T33" s="3">
        <v>2</v>
      </c>
      <c r="U33" s="3">
        <v>3</v>
      </c>
      <c r="V33" s="3">
        <v>1</v>
      </c>
      <c r="W33" s="3">
        <v>1</v>
      </c>
      <c r="X33" s="3">
        <v>3</v>
      </c>
      <c r="Y33" s="3">
        <v>2</v>
      </c>
      <c r="Z33" s="3">
        <v>1</v>
      </c>
      <c r="AA33" s="3">
        <v>1</v>
      </c>
      <c r="AB33" s="3">
        <v>2</v>
      </c>
      <c r="AC33" s="3">
        <v>2</v>
      </c>
      <c r="AD33" s="3">
        <v>1</v>
      </c>
      <c r="AE33" s="3">
        <v>1</v>
      </c>
      <c r="AF33" s="3">
        <v>1</v>
      </c>
      <c r="AG33" s="3">
        <v>2</v>
      </c>
      <c r="AH33" s="3">
        <v>3</v>
      </c>
      <c r="AI33" s="3">
        <v>2</v>
      </c>
      <c r="AJ33" s="3">
        <v>2</v>
      </c>
      <c r="AK33" s="3">
        <v>3</v>
      </c>
      <c r="AL33" s="3">
        <v>2</v>
      </c>
      <c r="AM33" s="3">
        <v>1</v>
      </c>
      <c r="AN33" s="3">
        <v>2</v>
      </c>
      <c r="AO33" s="3">
        <v>1</v>
      </c>
      <c r="AP33" s="3">
        <v>1</v>
      </c>
      <c r="AQ33" s="3">
        <v>3</v>
      </c>
      <c r="AR33" s="3">
        <v>2</v>
      </c>
      <c r="AS33" s="3">
        <v>1</v>
      </c>
      <c r="AT33" s="3">
        <v>1</v>
      </c>
      <c r="AU33" s="3" t="s">
        <v>106</v>
      </c>
      <c r="AV33" s="3" t="s">
        <v>115</v>
      </c>
      <c r="AW33" s="3" t="s">
        <v>113</v>
      </c>
      <c r="AX33" s="17">
        <f t="shared" si="1"/>
        <v>97</v>
      </c>
      <c r="AZ33" s="36"/>
    </row>
    <row r="34" spans="1:52" s="1" customFormat="1" x14ac:dyDescent="0.25">
      <c r="A34" s="2">
        <f t="shared" si="2"/>
        <v>29</v>
      </c>
      <c r="B34" s="3">
        <v>3</v>
      </c>
      <c r="C34" s="3">
        <v>3</v>
      </c>
      <c r="D34" s="3">
        <v>3</v>
      </c>
      <c r="E34" s="3">
        <v>3</v>
      </c>
      <c r="F34" s="3">
        <v>3</v>
      </c>
      <c r="G34" s="3">
        <v>3</v>
      </c>
      <c r="H34" s="3">
        <v>3</v>
      </c>
      <c r="I34" s="3">
        <v>3</v>
      </c>
      <c r="J34" s="3">
        <v>2</v>
      </c>
      <c r="K34" s="3">
        <v>3</v>
      </c>
      <c r="L34" s="3">
        <v>2</v>
      </c>
      <c r="M34" s="3">
        <v>3</v>
      </c>
      <c r="N34" s="3">
        <v>1</v>
      </c>
      <c r="O34" s="3">
        <v>3</v>
      </c>
      <c r="P34" s="3">
        <v>3</v>
      </c>
      <c r="Q34" s="3">
        <v>1</v>
      </c>
      <c r="R34" s="3">
        <v>4</v>
      </c>
      <c r="S34" s="3">
        <v>3</v>
      </c>
      <c r="T34" s="3">
        <v>3</v>
      </c>
      <c r="U34" s="3">
        <v>4</v>
      </c>
      <c r="V34" s="3">
        <v>1</v>
      </c>
      <c r="W34" s="3">
        <v>2</v>
      </c>
      <c r="X34" s="3">
        <v>3</v>
      </c>
      <c r="Y34" s="3">
        <v>2</v>
      </c>
      <c r="Z34" s="3">
        <v>1</v>
      </c>
      <c r="AA34" s="3">
        <v>1</v>
      </c>
      <c r="AB34" s="3">
        <v>3</v>
      </c>
      <c r="AC34" s="3">
        <v>2</v>
      </c>
      <c r="AD34" s="3">
        <v>1</v>
      </c>
      <c r="AE34" s="3">
        <v>1</v>
      </c>
      <c r="AF34" s="3">
        <v>1</v>
      </c>
      <c r="AG34" s="3">
        <v>1</v>
      </c>
      <c r="AH34" s="3">
        <v>3</v>
      </c>
      <c r="AI34" s="3">
        <v>3</v>
      </c>
      <c r="AJ34" s="3">
        <v>2</v>
      </c>
      <c r="AK34" s="3">
        <v>3</v>
      </c>
      <c r="AL34" s="3">
        <v>2</v>
      </c>
      <c r="AM34" s="3">
        <v>1</v>
      </c>
      <c r="AN34" s="3">
        <v>2</v>
      </c>
      <c r="AO34" s="3">
        <v>1</v>
      </c>
      <c r="AP34" s="3">
        <v>1</v>
      </c>
      <c r="AQ34" s="3">
        <v>3</v>
      </c>
      <c r="AR34" s="3">
        <v>2</v>
      </c>
      <c r="AS34" s="3">
        <v>1</v>
      </c>
      <c r="AT34" s="3">
        <v>1</v>
      </c>
      <c r="AU34" s="3" t="s">
        <v>60</v>
      </c>
      <c r="AV34" s="3" t="s">
        <v>58</v>
      </c>
      <c r="AW34" s="3" t="s">
        <v>116</v>
      </c>
      <c r="AX34" s="17">
        <f t="shared" si="1"/>
        <v>100</v>
      </c>
      <c r="AZ34" s="36"/>
    </row>
    <row r="35" spans="1:52" s="1" customFormat="1" x14ac:dyDescent="0.25">
      <c r="A35" s="2">
        <f t="shared" si="2"/>
        <v>30</v>
      </c>
      <c r="B35" s="3">
        <v>3</v>
      </c>
      <c r="C35" s="3">
        <v>3</v>
      </c>
      <c r="D35" s="3">
        <v>3</v>
      </c>
      <c r="E35" s="3">
        <v>3</v>
      </c>
      <c r="F35" s="3">
        <v>3</v>
      </c>
      <c r="G35" s="3">
        <v>1</v>
      </c>
      <c r="H35" s="3">
        <v>3</v>
      </c>
      <c r="I35" s="3">
        <v>4</v>
      </c>
      <c r="J35" s="3">
        <v>2</v>
      </c>
      <c r="K35" s="3">
        <v>2</v>
      </c>
      <c r="L35" s="3">
        <v>3</v>
      </c>
      <c r="M35" s="3">
        <v>3</v>
      </c>
      <c r="N35" s="3">
        <v>2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4</v>
      </c>
      <c r="U35" s="3">
        <v>3</v>
      </c>
      <c r="V35" s="3">
        <v>2</v>
      </c>
      <c r="W35" s="3">
        <v>2</v>
      </c>
      <c r="X35" s="3">
        <v>3</v>
      </c>
      <c r="Y35" s="3">
        <v>3</v>
      </c>
      <c r="Z35" s="3">
        <v>1</v>
      </c>
      <c r="AA35" s="3">
        <v>1</v>
      </c>
      <c r="AB35" s="3">
        <v>1</v>
      </c>
      <c r="AC35" s="3">
        <v>1</v>
      </c>
      <c r="AD35" s="3">
        <v>1</v>
      </c>
      <c r="AE35" s="3">
        <v>1</v>
      </c>
      <c r="AF35" s="3">
        <v>1</v>
      </c>
      <c r="AG35" s="3">
        <v>1</v>
      </c>
      <c r="AH35" s="3">
        <v>3</v>
      </c>
      <c r="AI35" s="3">
        <v>2</v>
      </c>
      <c r="AJ35" s="3">
        <v>2</v>
      </c>
      <c r="AK35" s="3">
        <v>2</v>
      </c>
      <c r="AL35" s="3">
        <v>3</v>
      </c>
      <c r="AM35" s="3">
        <v>3</v>
      </c>
      <c r="AN35" s="3">
        <v>1</v>
      </c>
      <c r="AO35" s="3">
        <v>1</v>
      </c>
      <c r="AP35" s="3">
        <v>1</v>
      </c>
      <c r="AQ35" s="3">
        <v>3</v>
      </c>
      <c r="AR35" s="3">
        <v>2</v>
      </c>
      <c r="AS35" s="3">
        <v>1</v>
      </c>
      <c r="AT35" s="3">
        <v>1</v>
      </c>
      <c r="AU35" s="3" t="s">
        <v>88</v>
      </c>
      <c r="AV35" s="3" t="s">
        <v>117</v>
      </c>
      <c r="AW35" s="3" t="s">
        <v>118</v>
      </c>
      <c r="AX35" s="17">
        <f t="shared" si="1"/>
        <v>100</v>
      </c>
      <c r="AZ35" s="36"/>
    </row>
    <row r="36" spans="1:52" s="1" customFormat="1" x14ac:dyDescent="0.25">
      <c r="A36" s="2">
        <f t="shared" si="2"/>
        <v>31</v>
      </c>
      <c r="B36" s="3">
        <v>3</v>
      </c>
      <c r="C36" s="3">
        <v>3</v>
      </c>
      <c r="D36" s="3">
        <v>3</v>
      </c>
      <c r="E36" s="3">
        <v>3</v>
      </c>
      <c r="F36" s="3">
        <v>1</v>
      </c>
      <c r="G36" s="3">
        <v>1</v>
      </c>
      <c r="H36" s="3">
        <v>3</v>
      </c>
      <c r="I36" s="3">
        <v>3</v>
      </c>
      <c r="J36" s="3">
        <v>3</v>
      </c>
      <c r="K36" s="3">
        <v>3</v>
      </c>
      <c r="L36" s="3">
        <v>3</v>
      </c>
      <c r="M36" s="3">
        <v>2</v>
      </c>
      <c r="N36" s="3">
        <v>1</v>
      </c>
      <c r="O36" s="3">
        <v>3</v>
      </c>
      <c r="P36" s="3">
        <v>3</v>
      </c>
      <c r="Q36" s="3">
        <v>2</v>
      </c>
      <c r="R36" s="3">
        <v>1</v>
      </c>
      <c r="S36" s="3">
        <v>2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3</v>
      </c>
      <c r="Z36" s="3">
        <v>1</v>
      </c>
      <c r="AA36" s="3">
        <v>1</v>
      </c>
      <c r="AB36" s="3">
        <v>1</v>
      </c>
      <c r="AC36" s="3">
        <v>1</v>
      </c>
      <c r="AD36" s="3">
        <v>1</v>
      </c>
      <c r="AE36" s="3">
        <v>1</v>
      </c>
      <c r="AF36" s="3">
        <v>1</v>
      </c>
      <c r="AG36" s="3">
        <v>1</v>
      </c>
      <c r="AH36" s="3">
        <v>3</v>
      </c>
      <c r="AI36" s="3">
        <v>3</v>
      </c>
      <c r="AJ36" s="3">
        <v>1</v>
      </c>
      <c r="AK36" s="3">
        <v>1</v>
      </c>
      <c r="AL36" s="3">
        <v>1</v>
      </c>
      <c r="AM36" s="3">
        <v>1</v>
      </c>
      <c r="AN36" s="3">
        <v>3</v>
      </c>
      <c r="AO36" s="3">
        <v>1</v>
      </c>
      <c r="AP36" s="3">
        <v>1</v>
      </c>
      <c r="AQ36" s="3">
        <v>3</v>
      </c>
      <c r="AR36" s="3">
        <v>1</v>
      </c>
      <c r="AS36" s="3">
        <v>1</v>
      </c>
      <c r="AT36" s="3">
        <v>1</v>
      </c>
      <c r="AU36" s="3" t="s">
        <v>60</v>
      </c>
      <c r="AV36" s="3" t="s">
        <v>58</v>
      </c>
      <c r="AW36" s="3" t="s">
        <v>58</v>
      </c>
      <c r="AX36" s="14">
        <f t="shared" si="1"/>
        <v>80</v>
      </c>
      <c r="AZ36" s="36"/>
    </row>
    <row r="37" spans="1:52" s="1" customFormat="1" x14ac:dyDescent="0.25">
      <c r="A37" s="2">
        <f t="shared" si="2"/>
        <v>32</v>
      </c>
      <c r="B37" s="3">
        <v>3</v>
      </c>
      <c r="C37" s="3">
        <v>3</v>
      </c>
      <c r="D37" s="3">
        <v>3</v>
      </c>
      <c r="E37" s="3">
        <v>3</v>
      </c>
      <c r="F37" s="3">
        <v>1</v>
      </c>
      <c r="G37" s="3">
        <v>1</v>
      </c>
      <c r="H37" s="3">
        <v>3</v>
      </c>
      <c r="I37" s="3">
        <v>3</v>
      </c>
      <c r="J37" s="3">
        <v>3</v>
      </c>
      <c r="K37" s="3">
        <v>3</v>
      </c>
      <c r="L37" s="3">
        <v>3</v>
      </c>
      <c r="M37" s="3">
        <v>2</v>
      </c>
      <c r="N37" s="3">
        <v>1</v>
      </c>
      <c r="O37" s="3">
        <v>3</v>
      </c>
      <c r="P37" s="3">
        <v>3</v>
      </c>
      <c r="Q37" s="3">
        <v>3</v>
      </c>
      <c r="R37" s="3">
        <v>1</v>
      </c>
      <c r="S37" s="3">
        <v>2</v>
      </c>
      <c r="T37" s="3">
        <v>3</v>
      </c>
      <c r="U37" s="3">
        <v>4</v>
      </c>
      <c r="V37" s="3">
        <v>3</v>
      </c>
      <c r="W37" s="3">
        <v>1</v>
      </c>
      <c r="X37" s="3">
        <v>1</v>
      </c>
      <c r="Y37" s="3">
        <v>2</v>
      </c>
      <c r="Z37" s="3">
        <v>1</v>
      </c>
      <c r="AA37" s="3">
        <v>1</v>
      </c>
      <c r="AB37" s="3">
        <v>2</v>
      </c>
      <c r="AC37" s="3">
        <v>1</v>
      </c>
      <c r="AD37" s="3">
        <v>1</v>
      </c>
      <c r="AE37" s="3">
        <v>1</v>
      </c>
      <c r="AF37" s="3">
        <v>1</v>
      </c>
      <c r="AG37" s="3">
        <v>1</v>
      </c>
      <c r="AH37" s="3">
        <v>3</v>
      </c>
      <c r="AI37" s="3">
        <v>3</v>
      </c>
      <c r="AJ37" s="3">
        <v>3</v>
      </c>
      <c r="AK37" s="3">
        <v>3</v>
      </c>
      <c r="AL37" s="3">
        <v>3</v>
      </c>
      <c r="AM37" s="3">
        <v>3</v>
      </c>
      <c r="AN37" s="3">
        <v>3</v>
      </c>
      <c r="AO37" s="3">
        <v>1</v>
      </c>
      <c r="AP37" s="3">
        <v>1</v>
      </c>
      <c r="AQ37" s="3">
        <v>3</v>
      </c>
      <c r="AR37" s="3">
        <v>1</v>
      </c>
      <c r="AS37" s="3">
        <v>1</v>
      </c>
      <c r="AT37" s="3">
        <v>1</v>
      </c>
      <c r="AU37" s="3" t="s">
        <v>60</v>
      </c>
      <c r="AV37" s="3" t="s">
        <v>58</v>
      </c>
      <c r="AW37" s="3" t="s">
        <v>58</v>
      </c>
      <c r="AX37" s="17">
        <f t="shared" si="1"/>
        <v>96</v>
      </c>
      <c r="AZ37" s="36"/>
    </row>
    <row r="38" spans="1:52" s="1" customFormat="1" x14ac:dyDescent="0.25">
      <c r="A38" s="2">
        <f t="shared" si="2"/>
        <v>33</v>
      </c>
      <c r="B38" s="3">
        <v>3</v>
      </c>
      <c r="C38" s="3">
        <v>3</v>
      </c>
      <c r="D38" s="3">
        <v>3</v>
      </c>
      <c r="E38" s="3">
        <v>3</v>
      </c>
      <c r="F38" s="3">
        <v>3</v>
      </c>
      <c r="G38" s="3">
        <v>1</v>
      </c>
      <c r="H38" s="3">
        <v>3</v>
      </c>
      <c r="I38" s="3">
        <v>3</v>
      </c>
      <c r="J38" s="3">
        <v>3</v>
      </c>
      <c r="K38" s="3">
        <v>3</v>
      </c>
      <c r="L38" s="3">
        <v>3</v>
      </c>
      <c r="M38" s="3">
        <v>2</v>
      </c>
      <c r="N38" s="3">
        <v>1</v>
      </c>
      <c r="O38" s="3">
        <v>3</v>
      </c>
      <c r="P38" s="3">
        <v>3</v>
      </c>
      <c r="Q38" s="3">
        <v>3</v>
      </c>
      <c r="R38" s="3">
        <v>2</v>
      </c>
      <c r="S38" s="3">
        <v>2</v>
      </c>
      <c r="T38" s="3">
        <v>1</v>
      </c>
      <c r="U38" s="3">
        <v>1</v>
      </c>
      <c r="V38" s="3">
        <v>2</v>
      </c>
      <c r="W38" s="3">
        <v>2</v>
      </c>
      <c r="X38" s="3">
        <v>2</v>
      </c>
      <c r="Y38" s="3">
        <v>4</v>
      </c>
      <c r="Z38" s="3">
        <v>1</v>
      </c>
      <c r="AA38" s="3">
        <v>1</v>
      </c>
      <c r="AB38" s="3">
        <v>1</v>
      </c>
      <c r="AC38" s="3">
        <v>1</v>
      </c>
      <c r="AD38" s="3">
        <v>1</v>
      </c>
      <c r="AE38" s="3">
        <v>1</v>
      </c>
      <c r="AF38" s="3">
        <v>1</v>
      </c>
      <c r="AG38" s="3">
        <v>1</v>
      </c>
      <c r="AH38" s="3">
        <v>3</v>
      </c>
      <c r="AI38" s="3">
        <v>3</v>
      </c>
      <c r="AJ38" s="3">
        <v>2</v>
      </c>
      <c r="AK38" s="3">
        <v>1</v>
      </c>
      <c r="AL38" s="3">
        <v>1</v>
      </c>
      <c r="AM38" s="3">
        <v>1</v>
      </c>
      <c r="AN38" s="3">
        <v>3</v>
      </c>
      <c r="AO38" s="3">
        <v>1</v>
      </c>
      <c r="AP38" s="3">
        <v>2</v>
      </c>
      <c r="AQ38" s="3">
        <v>3</v>
      </c>
      <c r="AR38" s="3">
        <v>1</v>
      </c>
      <c r="AS38" s="3">
        <v>1</v>
      </c>
      <c r="AT38" s="3">
        <v>1</v>
      </c>
      <c r="AU38" s="3" t="s">
        <v>119</v>
      </c>
      <c r="AV38" s="3" t="s">
        <v>58</v>
      </c>
      <c r="AW38" s="3" t="s">
        <v>120</v>
      </c>
      <c r="AX38" s="14">
        <f t="shared" ref="AX38:AX56" si="6">SUM(B38:AW38)</f>
        <v>90</v>
      </c>
      <c r="AZ38" s="36"/>
    </row>
    <row r="39" spans="1:52" s="1" customFormat="1" x14ac:dyDescent="0.25">
      <c r="A39" s="2">
        <f t="shared" si="2"/>
        <v>34</v>
      </c>
      <c r="B39" s="3">
        <v>3</v>
      </c>
      <c r="C39" s="3">
        <v>3</v>
      </c>
      <c r="D39" s="3">
        <v>3</v>
      </c>
      <c r="E39" s="3">
        <v>3</v>
      </c>
      <c r="F39" s="3">
        <v>3</v>
      </c>
      <c r="G39" s="3">
        <v>1</v>
      </c>
      <c r="H39" s="3">
        <v>3</v>
      </c>
      <c r="I39" s="3">
        <v>4</v>
      </c>
      <c r="J39" s="3">
        <v>4</v>
      </c>
      <c r="K39" s="3">
        <v>4</v>
      </c>
      <c r="L39" s="3">
        <v>3</v>
      </c>
      <c r="M39" s="3">
        <v>2</v>
      </c>
      <c r="N39" s="3">
        <v>1</v>
      </c>
      <c r="O39" s="3">
        <v>3</v>
      </c>
      <c r="P39" s="3">
        <v>3</v>
      </c>
      <c r="Q39" s="3">
        <v>2</v>
      </c>
      <c r="R39" s="3">
        <v>2</v>
      </c>
      <c r="S39" s="3">
        <v>2</v>
      </c>
      <c r="T39" s="3">
        <v>2</v>
      </c>
      <c r="U39" s="3">
        <v>1</v>
      </c>
      <c r="V39" s="3">
        <v>1</v>
      </c>
      <c r="W39" s="3">
        <v>1</v>
      </c>
      <c r="X39" s="3">
        <v>2</v>
      </c>
      <c r="Y39" s="3">
        <v>4</v>
      </c>
      <c r="Z39" s="3">
        <v>1</v>
      </c>
      <c r="AA39" s="3">
        <v>1</v>
      </c>
      <c r="AB39" s="3">
        <v>2</v>
      </c>
      <c r="AC39" s="3">
        <v>1</v>
      </c>
      <c r="AD39" s="3">
        <v>1</v>
      </c>
      <c r="AE39" s="3">
        <v>1</v>
      </c>
      <c r="AF39" s="3">
        <v>1</v>
      </c>
      <c r="AG39" s="3">
        <v>1</v>
      </c>
      <c r="AH39" s="3">
        <v>3</v>
      </c>
      <c r="AI39" s="3">
        <v>3</v>
      </c>
      <c r="AJ39" s="3">
        <v>3</v>
      </c>
      <c r="AK39" s="3">
        <v>1</v>
      </c>
      <c r="AL39" s="3">
        <v>1</v>
      </c>
      <c r="AM39" s="3">
        <v>3</v>
      </c>
      <c r="AN39" s="3">
        <v>1</v>
      </c>
      <c r="AO39" s="3">
        <v>1</v>
      </c>
      <c r="AP39" s="3">
        <v>1</v>
      </c>
      <c r="AQ39" s="3">
        <v>3</v>
      </c>
      <c r="AR39" s="3">
        <v>1</v>
      </c>
      <c r="AS39" s="3">
        <v>1</v>
      </c>
      <c r="AT39" s="3">
        <v>1</v>
      </c>
      <c r="AU39" s="3" t="s">
        <v>121</v>
      </c>
      <c r="AV39" s="3" t="s">
        <v>122</v>
      </c>
      <c r="AW39" s="3" t="s">
        <v>58</v>
      </c>
      <c r="AX39" s="14">
        <f t="shared" si="6"/>
        <v>92</v>
      </c>
      <c r="AZ39" s="36"/>
    </row>
    <row r="40" spans="1:52" s="1" customFormat="1" x14ac:dyDescent="0.25">
      <c r="A40" s="2">
        <f t="shared" si="2"/>
        <v>35</v>
      </c>
      <c r="B40" s="3">
        <v>4</v>
      </c>
      <c r="C40" s="3">
        <v>4</v>
      </c>
      <c r="D40" s="3">
        <v>4</v>
      </c>
      <c r="E40" s="3">
        <v>3</v>
      </c>
      <c r="F40" s="3">
        <v>4</v>
      </c>
      <c r="G40" s="3">
        <v>1</v>
      </c>
      <c r="H40" s="3">
        <v>3</v>
      </c>
      <c r="I40" s="3">
        <v>4</v>
      </c>
      <c r="J40" s="3">
        <v>4</v>
      </c>
      <c r="K40" s="1">
        <v>4</v>
      </c>
      <c r="L40" s="3">
        <v>3</v>
      </c>
      <c r="M40" s="3">
        <v>1</v>
      </c>
      <c r="N40" s="3">
        <v>1</v>
      </c>
      <c r="O40" s="3">
        <v>3</v>
      </c>
      <c r="P40" s="3">
        <v>3</v>
      </c>
      <c r="Q40" s="3">
        <v>2</v>
      </c>
      <c r="R40" s="3">
        <v>2</v>
      </c>
      <c r="S40" s="3">
        <v>4</v>
      </c>
      <c r="T40" s="3">
        <v>4</v>
      </c>
      <c r="U40" s="3">
        <v>4</v>
      </c>
      <c r="V40" s="3">
        <v>4</v>
      </c>
      <c r="W40" s="3">
        <v>1</v>
      </c>
      <c r="X40" s="3">
        <v>3</v>
      </c>
      <c r="Y40" s="3">
        <v>3</v>
      </c>
      <c r="Z40" s="3">
        <v>1</v>
      </c>
      <c r="AA40" s="3">
        <v>1</v>
      </c>
      <c r="AB40" s="3">
        <v>1</v>
      </c>
      <c r="AC40" s="3">
        <v>1</v>
      </c>
      <c r="AD40" s="3">
        <v>1</v>
      </c>
      <c r="AE40" s="3">
        <v>4</v>
      </c>
      <c r="AF40" s="3">
        <v>2</v>
      </c>
      <c r="AG40" s="3">
        <v>1</v>
      </c>
      <c r="AH40" s="3">
        <v>3</v>
      </c>
      <c r="AI40" s="3">
        <v>4</v>
      </c>
      <c r="AJ40" s="3">
        <v>4</v>
      </c>
      <c r="AK40" s="3">
        <v>2</v>
      </c>
      <c r="AL40" s="3">
        <v>4</v>
      </c>
      <c r="AM40" s="3">
        <v>4</v>
      </c>
      <c r="AN40" s="3">
        <v>1</v>
      </c>
      <c r="AO40" s="3">
        <v>1</v>
      </c>
      <c r="AP40" s="3">
        <v>1</v>
      </c>
      <c r="AQ40" s="3">
        <v>4</v>
      </c>
      <c r="AR40" s="3">
        <v>2</v>
      </c>
      <c r="AS40" s="3">
        <v>2</v>
      </c>
      <c r="AT40" s="3">
        <v>1</v>
      </c>
      <c r="AU40" s="3" t="s">
        <v>80</v>
      </c>
      <c r="AV40" s="3" t="s">
        <v>123</v>
      </c>
      <c r="AW40" s="3" t="s">
        <v>124</v>
      </c>
      <c r="AX40" s="20">
        <f t="shared" si="6"/>
        <v>118</v>
      </c>
      <c r="AZ40" s="36"/>
    </row>
    <row r="41" spans="1:52" s="1" customFormat="1" x14ac:dyDescent="0.25">
      <c r="A41" s="2">
        <f t="shared" si="2"/>
        <v>36</v>
      </c>
      <c r="B41" s="3">
        <v>3</v>
      </c>
      <c r="C41" s="3">
        <v>2</v>
      </c>
      <c r="D41" s="3">
        <v>4</v>
      </c>
      <c r="E41" s="3">
        <v>3</v>
      </c>
      <c r="F41" s="3">
        <v>4</v>
      </c>
      <c r="G41" s="3">
        <v>1</v>
      </c>
      <c r="H41" s="3">
        <v>4</v>
      </c>
      <c r="I41" s="3">
        <v>4</v>
      </c>
      <c r="J41" s="3">
        <v>3</v>
      </c>
      <c r="K41" s="3">
        <v>4</v>
      </c>
      <c r="L41" s="3">
        <v>3</v>
      </c>
      <c r="M41" s="3">
        <v>4</v>
      </c>
      <c r="N41" s="3">
        <v>1</v>
      </c>
      <c r="O41" s="3">
        <v>3</v>
      </c>
      <c r="P41" s="3">
        <v>4</v>
      </c>
      <c r="Q41" s="3">
        <v>3</v>
      </c>
      <c r="R41" s="3">
        <v>1</v>
      </c>
      <c r="S41" s="3">
        <v>4</v>
      </c>
      <c r="T41" s="3">
        <v>4</v>
      </c>
      <c r="U41" s="3">
        <v>2</v>
      </c>
      <c r="V41" s="3">
        <v>4</v>
      </c>
      <c r="W41" s="3">
        <v>4</v>
      </c>
      <c r="X41" s="3">
        <v>3</v>
      </c>
      <c r="Y41" s="3">
        <v>4</v>
      </c>
      <c r="Z41" s="3">
        <v>1</v>
      </c>
      <c r="AA41" s="3">
        <v>1</v>
      </c>
      <c r="AB41" s="3">
        <v>1</v>
      </c>
      <c r="AC41" s="3">
        <v>1</v>
      </c>
      <c r="AD41" s="3">
        <v>1</v>
      </c>
      <c r="AE41" s="3">
        <v>4</v>
      </c>
      <c r="AF41" s="3">
        <v>1</v>
      </c>
      <c r="AG41" s="3">
        <v>1</v>
      </c>
      <c r="AH41" s="3">
        <v>3</v>
      </c>
      <c r="AI41" s="3">
        <v>1</v>
      </c>
      <c r="AJ41" s="3">
        <v>1</v>
      </c>
      <c r="AK41" s="3">
        <v>2</v>
      </c>
      <c r="AL41" s="3">
        <v>1</v>
      </c>
      <c r="AM41" s="3">
        <v>1</v>
      </c>
      <c r="AN41" s="3">
        <v>2</v>
      </c>
      <c r="AO41" s="3">
        <v>1</v>
      </c>
      <c r="AP41" s="3">
        <v>1</v>
      </c>
      <c r="AQ41" s="3">
        <v>2</v>
      </c>
      <c r="AR41" s="3">
        <v>2</v>
      </c>
      <c r="AS41" s="3">
        <v>2</v>
      </c>
      <c r="AT41" s="3">
        <v>1</v>
      </c>
      <c r="AU41" s="3" t="s">
        <v>125</v>
      </c>
      <c r="AV41" s="3" t="s">
        <v>126</v>
      </c>
      <c r="AW41" s="3" t="s">
        <v>127</v>
      </c>
      <c r="AX41" s="20">
        <f t="shared" si="6"/>
        <v>107</v>
      </c>
      <c r="AZ41" s="36"/>
    </row>
    <row r="42" spans="1:52" s="1" customFormat="1" x14ac:dyDescent="0.25">
      <c r="A42" s="2">
        <f t="shared" si="2"/>
        <v>37</v>
      </c>
      <c r="B42" s="3">
        <v>4</v>
      </c>
      <c r="C42" s="3">
        <v>4</v>
      </c>
      <c r="D42" s="3">
        <v>4</v>
      </c>
      <c r="E42" s="3">
        <v>4</v>
      </c>
      <c r="F42" s="3">
        <v>4</v>
      </c>
      <c r="G42" s="3">
        <v>1</v>
      </c>
      <c r="H42" s="3">
        <v>4</v>
      </c>
      <c r="I42" s="3">
        <v>3</v>
      </c>
      <c r="J42" s="3">
        <v>4</v>
      </c>
      <c r="K42" s="3">
        <v>4</v>
      </c>
      <c r="L42" s="3">
        <v>3</v>
      </c>
      <c r="M42" s="3">
        <v>1</v>
      </c>
      <c r="N42" s="3">
        <v>1</v>
      </c>
      <c r="O42" s="3">
        <v>3</v>
      </c>
      <c r="P42" s="3">
        <v>4</v>
      </c>
      <c r="Q42" s="3">
        <v>3</v>
      </c>
      <c r="R42" s="3">
        <v>1</v>
      </c>
      <c r="S42" s="3">
        <v>4</v>
      </c>
      <c r="T42" s="3">
        <v>4</v>
      </c>
      <c r="U42" s="3">
        <v>4</v>
      </c>
      <c r="V42" s="3">
        <v>3</v>
      </c>
      <c r="W42" s="3">
        <v>1</v>
      </c>
      <c r="X42" s="3">
        <v>3</v>
      </c>
      <c r="Y42" s="3">
        <v>3</v>
      </c>
      <c r="Z42" s="3">
        <v>4</v>
      </c>
      <c r="AA42" s="3">
        <v>1</v>
      </c>
      <c r="AB42" s="3">
        <v>4</v>
      </c>
      <c r="AC42" s="3">
        <v>1</v>
      </c>
      <c r="AD42" s="3">
        <v>1</v>
      </c>
      <c r="AE42" s="3">
        <v>1</v>
      </c>
      <c r="AF42" s="3">
        <v>1</v>
      </c>
      <c r="AG42" s="3">
        <v>1</v>
      </c>
      <c r="AH42" s="3">
        <v>3</v>
      </c>
      <c r="AI42" s="3">
        <v>1</v>
      </c>
      <c r="AJ42" s="3">
        <v>4</v>
      </c>
      <c r="AK42" s="3">
        <v>2</v>
      </c>
      <c r="AL42" s="3">
        <v>3</v>
      </c>
      <c r="AM42" s="3">
        <v>4</v>
      </c>
      <c r="AN42" s="3">
        <v>4</v>
      </c>
      <c r="AO42" s="3">
        <v>1</v>
      </c>
      <c r="AP42" s="3">
        <v>1</v>
      </c>
      <c r="AQ42" s="3">
        <v>4</v>
      </c>
      <c r="AR42" s="3">
        <v>2</v>
      </c>
      <c r="AS42" s="3">
        <v>4</v>
      </c>
      <c r="AT42" s="3">
        <v>2</v>
      </c>
      <c r="AU42" s="3" t="s">
        <v>128</v>
      </c>
      <c r="AV42" s="3" t="s">
        <v>129</v>
      </c>
      <c r="AW42" s="3" t="s">
        <v>130</v>
      </c>
      <c r="AX42" s="22">
        <f t="shared" si="6"/>
        <v>123</v>
      </c>
      <c r="AZ42" s="36"/>
    </row>
    <row r="43" spans="1:52" s="1" customFormat="1" x14ac:dyDescent="0.25">
      <c r="A43" s="2">
        <f t="shared" si="2"/>
        <v>38</v>
      </c>
      <c r="B43" s="3">
        <v>3</v>
      </c>
      <c r="C43" s="3">
        <v>3</v>
      </c>
      <c r="D43" s="3">
        <v>3</v>
      </c>
      <c r="E43" s="3">
        <v>4</v>
      </c>
      <c r="F43" s="3">
        <v>4</v>
      </c>
      <c r="G43" s="3">
        <v>1</v>
      </c>
      <c r="H43" s="3">
        <v>4</v>
      </c>
      <c r="I43" s="3">
        <v>3</v>
      </c>
      <c r="J43" s="3">
        <v>3</v>
      </c>
      <c r="K43" s="3">
        <v>3</v>
      </c>
      <c r="L43" s="3">
        <v>4</v>
      </c>
      <c r="M43" s="3">
        <v>1</v>
      </c>
      <c r="N43" s="3">
        <v>1</v>
      </c>
      <c r="O43" s="3">
        <v>3</v>
      </c>
      <c r="P43" s="3">
        <v>3</v>
      </c>
      <c r="Q43" s="3">
        <v>3</v>
      </c>
      <c r="R43" s="3">
        <v>1</v>
      </c>
      <c r="S43" s="3">
        <v>4</v>
      </c>
      <c r="T43" s="3">
        <v>4</v>
      </c>
      <c r="U43" s="3">
        <v>4</v>
      </c>
      <c r="V43" s="3">
        <v>4</v>
      </c>
      <c r="W43" s="3">
        <v>1</v>
      </c>
      <c r="X43" s="3">
        <v>3</v>
      </c>
      <c r="Y43" s="3">
        <v>4</v>
      </c>
      <c r="Z43" s="3">
        <v>1</v>
      </c>
      <c r="AA43" s="3">
        <v>1</v>
      </c>
      <c r="AB43" s="3">
        <v>1</v>
      </c>
      <c r="AC43" s="3">
        <v>1</v>
      </c>
      <c r="AD43" s="3">
        <v>1</v>
      </c>
      <c r="AE43" s="3">
        <v>4</v>
      </c>
      <c r="AF43" s="3">
        <v>1</v>
      </c>
      <c r="AG43" s="3">
        <v>1</v>
      </c>
      <c r="AH43" s="3">
        <v>4</v>
      </c>
      <c r="AI43" s="3">
        <v>4</v>
      </c>
      <c r="AJ43" s="3">
        <v>4</v>
      </c>
      <c r="AK43" s="3">
        <v>2</v>
      </c>
      <c r="AL43" s="3">
        <v>1</v>
      </c>
      <c r="AM43" s="3">
        <v>3</v>
      </c>
      <c r="AN43" s="3">
        <v>4</v>
      </c>
      <c r="AO43" s="3">
        <v>1</v>
      </c>
      <c r="AP43" s="3">
        <v>1</v>
      </c>
      <c r="AQ43" s="3">
        <v>4</v>
      </c>
      <c r="AR43" s="3">
        <v>2</v>
      </c>
      <c r="AS43" s="3">
        <v>4</v>
      </c>
      <c r="AT43" s="3">
        <v>1</v>
      </c>
      <c r="AU43" s="3" t="s">
        <v>131</v>
      </c>
      <c r="AV43" s="3" t="s">
        <v>58</v>
      </c>
      <c r="AW43" s="3" t="s">
        <v>132</v>
      </c>
      <c r="AX43" s="20">
        <f t="shared" si="6"/>
        <v>117</v>
      </c>
      <c r="AZ43" s="36"/>
    </row>
    <row r="44" spans="1:52" s="1" customFormat="1" x14ac:dyDescent="0.25">
      <c r="A44" s="2">
        <f t="shared" si="2"/>
        <v>39</v>
      </c>
      <c r="B44" s="3">
        <v>4</v>
      </c>
      <c r="C44" s="3">
        <v>4</v>
      </c>
      <c r="D44" s="3">
        <v>4</v>
      </c>
      <c r="E44" s="3">
        <v>4</v>
      </c>
      <c r="F44" s="3">
        <v>4</v>
      </c>
      <c r="G44" s="3">
        <v>4</v>
      </c>
      <c r="H44" s="3">
        <v>3</v>
      </c>
      <c r="I44" s="3">
        <v>4</v>
      </c>
      <c r="J44" s="3">
        <v>4</v>
      </c>
      <c r="K44" s="3">
        <v>4</v>
      </c>
      <c r="L44" s="3">
        <v>2</v>
      </c>
      <c r="M44" s="3">
        <v>1</v>
      </c>
      <c r="N44" s="3">
        <v>1</v>
      </c>
      <c r="O44" s="3">
        <v>4</v>
      </c>
      <c r="P44" s="3">
        <v>4</v>
      </c>
      <c r="Q44" s="3">
        <v>3</v>
      </c>
      <c r="R44" s="3">
        <v>2</v>
      </c>
      <c r="S44" s="3">
        <v>4</v>
      </c>
      <c r="T44" s="3">
        <v>4</v>
      </c>
      <c r="U44" s="3">
        <v>1</v>
      </c>
      <c r="V44" s="3">
        <v>4</v>
      </c>
      <c r="W44" s="3">
        <v>1</v>
      </c>
      <c r="X44" s="3">
        <v>4</v>
      </c>
      <c r="Y44" s="3">
        <v>4</v>
      </c>
      <c r="Z44" s="3">
        <v>1</v>
      </c>
      <c r="AA44" s="3">
        <v>1</v>
      </c>
      <c r="AB44" s="3">
        <v>4</v>
      </c>
      <c r="AC44" s="3">
        <v>1</v>
      </c>
      <c r="AD44" s="3">
        <v>1</v>
      </c>
      <c r="AE44" s="3">
        <v>4</v>
      </c>
      <c r="AF44" s="3">
        <v>1</v>
      </c>
      <c r="AG44" s="3">
        <v>1</v>
      </c>
      <c r="AH44" s="3">
        <v>4</v>
      </c>
      <c r="AI44" s="3">
        <v>4</v>
      </c>
      <c r="AJ44" s="3">
        <v>1</v>
      </c>
      <c r="AK44" s="3">
        <v>2</v>
      </c>
      <c r="AL44" s="3">
        <v>1</v>
      </c>
      <c r="AM44" s="3">
        <v>1</v>
      </c>
      <c r="AN44" s="3">
        <v>4</v>
      </c>
      <c r="AO44" s="3">
        <v>1</v>
      </c>
      <c r="AP44" s="3">
        <v>1</v>
      </c>
      <c r="AQ44" s="3">
        <v>4</v>
      </c>
      <c r="AR44" s="3">
        <v>2</v>
      </c>
      <c r="AS44" s="3">
        <v>2</v>
      </c>
      <c r="AT44" s="3">
        <v>2</v>
      </c>
      <c r="AU44" s="3" t="s">
        <v>133</v>
      </c>
      <c r="AV44" s="3" t="s">
        <v>58</v>
      </c>
      <c r="AW44" s="3" t="s">
        <v>58</v>
      </c>
      <c r="AX44" s="22">
        <f t="shared" si="6"/>
        <v>121</v>
      </c>
      <c r="AZ44" s="36"/>
    </row>
    <row r="45" spans="1:52" s="1" customFormat="1" x14ac:dyDescent="0.25">
      <c r="A45" s="2">
        <f t="shared" si="2"/>
        <v>40</v>
      </c>
      <c r="B45" s="3">
        <v>4</v>
      </c>
      <c r="C45" s="3">
        <v>4</v>
      </c>
      <c r="D45" s="3">
        <v>4</v>
      </c>
      <c r="E45" s="3">
        <v>4</v>
      </c>
      <c r="F45" s="3">
        <v>2</v>
      </c>
      <c r="G45" s="3">
        <v>2</v>
      </c>
      <c r="H45" s="3">
        <v>4</v>
      </c>
      <c r="I45" s="3">
        <v>3</v>
      </c>
      <c r="J45" s="3">
        <v>3</v>
      </c>
      <c r="K45" s="3">
        <v>4</v>
      </c>
      <c r="L45" s="3">
        <v>4</v>
      </c>
      <c r="M45" s="3">
        <v>1</v>
      </c>
      <c r="N45" s="3">
        <v>1</v>
      </c>
      <c r="O45" s="3">
        <v>3</v>
      </c>
      <c r="P45" s="3">
        <v>3</v>
      </c>
      <c r="Q45" s="3">
        <v>2</v>
      </c>
      <c r="R45" s="3">
        <v>1</v>
      </c>
      <c r="S45" s="3">
        <v>4</v>
      </c>
      <c r="T45" s="3">
        <v>4</v>
      </c>
      <c r="U45" s="3">
        <v>3</v>
      </c>
      <c r="V45" s="3">
        <v>4</v>
      </c>
      <c r="W45" s="3">
        <v>1</v>
      </c>
      <c r="X45" s="3">
        <v>4</v>
      </c>
      <c r="Y45" s="3">
        <v>3</v>
      </c>
      <c r="Z45" s="3">
        <v>1</v>
      </c>
      <c r="AA45" s="3">
        <v>1</v>
      </c>
      <c r="AB45" s="3">
        <v>1</v>
      </c>
      <c r="AC45" s="3">
        <v>1</v>
      </c>
      <c r="AD45" s="3">
        <v>1</v>
      </c>
      <c r="AE45" s="3">
        <v>1</v>
      </c>
      <c r="AF45" s="3">
        <v>1</v>
      </c>
      <c r="AG45" s="3">
        <v>4</v>
      </c>
      <c r="AH45" s="3">
        <v>1</v>
      </c>
      <c r="AI45" s="3">
        <v>1</v>
      </c>
      <c r="AJ45" s="3">
        <v>4</v>
      </c>
      <c r="AK45" s="3">
        <v>1</v>
      </c>
      <c r="AL45" s="3">
        <v>1</v>
      </c>
      <c r="AM45" s="3">
        <v>1</v>
      </c>
      <c r="AN45" s="3">
        <v>1</v>
      </c>
      <c r="AO45" s="3">
        <v>1</v>
      </c>
      <c r="AP45" s="3">
        <v>1</v>
      </c>
      <c r="AQ45" s="3">
        <v>4</v>
      </c>
      <c r="AR45" s="3">
        <v>2</v>
      </c>
      <c r="AS45" s="3">
        <v>2</v>
      </c>
      <c r="AT45" s="3">
        <v>1</v>
      </c>
      <c r="AU45" s="3" t="s">
        <v>134</v>
      </c>
      <c r="AV45" s="3" t="s">
        <v>58</v>
      </c>
      <c r="AW45" s="3" t="s">
        <v>58</v>
      </c>
      <c r="AX45" s="17">
        <f t="shared" si="6"/>
        <v>104</v>
      </c>
      <c r="AZ45" s="36"/>
    </row>
    <row r="46" spans="1:52" s="1" customFormat="1" x14ac:dyDescent="0.25">
      <c r="A46" s="2">
        <f t="shared" si="2"/>
        <v>41</v>
      </c>
      <c r="B46" s="3">
        <v>4</v>
      </c>
      <c r="C46" s="3">
        <v>4</v>
      </c>
      <c r="D46" s="3">
        <v>4</v>
      </c>
      <c r="E46" s="3">
        <v>4</v>
      </c>
      <c r="F46" s="3">
        <v>4</v>
      </c>
      <c r="G46" s="3">
        <v>1</v>
      </c>
      <c r="H46" s="1">
        <v>4</v>
      </c>
      <c r="I46" s="3">
        <v>3</v>
      </c>
      <c r="J46" s="3">
        <v>3</v>
      </c>
      <c r="K46" s="3">
        <v>4</v>
      </c>
      <c r="L46" s="3">
        <v>2</v>
      </c>
      <c r="M46" s="3">
        <v>4</v>
      </c>
      <c r="N46" s="3">
        <v>1</v>
      </c>
      <c r="O46" s="3">
        <v>4</v>
      </c>
      <c r="P46" s="3">
        <v>3</v>
      </c>
      <c r="Q46" s="3">
        <v>3</v>
      </c>
      <c r="R46" s="3">
        <v>2</v>
      </c>
      <c r="S46" s="3">
        <v>4</v>
      </c>
      <c r="T46" s="3">
        <v>4</v>
      </c>
      <c r="U46" s="3">
        <v>3</v>
      </c>
      <c r="V46" s="3">
        <v>4</v>
      </c>
      <c r="W46" s="3">
        <v>1</v>
      </c>
      <c r="X46" s="3">
        <v>3</v>
      </c>
      <c r="Y46" s="3">
        <v>4</v>
      </c>
      <c r="Z46" s="3">
        <v>4</v>
      </c>
      <c r="AA46" s="3">
        <v>2</v>
      </c>
      <c r="AB46" s="3">
        <v>4</v>
      </c>
      <c r="AC46" s="3">
        <v>1</v>
      </c>
      <c r="AD46" s="3">
        <v>4</v>
      </c>
      <c r="AE46" s="3">
        <v>1</v>
      </c>
      <c r="AF46" s="1">
        <v>4</v>
      </c>
      <c r="AG46" s="3">
        <v>1</v>
      </c>
      <c r="AH46" s="3">
        <v>4</v>
      </c>
      <c r="AI46" s="3">
        <v>4</v>
      </c>
      <c r="AJ46" s="3">
        <v>4</v>
      </c>
      <c r="AK46" s="3">
        <v>3</v>
      </c>
      <c r="AL46" s="3">
        <v>4</v>
      </c>
      <c r="AM46" s="3">
        <v>4</v>
      </c>
      <c r="AN46" s="3">
        <v>4</v>
      </c>
      <c r="AO46" s="3">
        <v>1</v>
      </c>
      <c r="AP46" s="3">
        <v>4</v>
      </c>
      <c r="AQ46" s="3">
        <v>4</v>
      </c>
      <c r="AR46" s="3">
        <v>4</v>
      </c>
      <c r="AS46" s="3">
        <v>1</v>
      </c>
      <c r="AT46" s="3">
        <v>1</v>
      </c>
      <c r="AU46" s="3" t="s">
        <v>106</v>
      </c>
      <c r="AV46" s="3" t="s">
        <v>58</v>
      </c>
      <c r="AW46" s="3" t="s">
        <v>58</v>
      </c>
      <c r="AX46" s="23">
        <f t="shared" si="6"/>
        <v>140</v>
      </c>
      <c r="AZ46" s="36"/>
    </row>
    <row r="47" spans="1:52" s="1" customFormat="1" x14ac:dyDescent="0.25">
      <c r="A47" s="2">
        <f t="shared" si="2"/>
        <v>42</v>
      </c>
      <c r="B47" s="3">
        <v>3</v>
      </c>
      <c r="C47" s="3">
        <v>3</v>
      </c>
      <c r="D47" s="3">
        <v>3</v>
      </c>
      <c r="E47" s="3">
        <v>3</v>
      </c>
      <c r="F47" s="3">
        <v>4</v>
      </c>
      <c r="G47" s="3">
        <v>1</v>
      </c>
      <c r="H47" s="3">
        <v>4</v>
      </c>
      <c r="I47" s="3">
        <v>3</v>
      </c>
      <c r="J47" s="3">
        <v>2</v>
      </c>
      <c r="K47" s="3">
        <v>4</v>
      </c>
      <c r="L47" s="3">
        <v>4</v>
      </c>
      <c r="M47" s="3">
        <v>4</v>
      </c>
      <c r="N47" s="3">
        <v>1</v>
      </c>
      <c r="O47" s="3">
        <v>3</v>
      </c>
      <c r="P47" s="3">
        <v>4</v>
      </c>
      <c r="Q47" s="3">
        <v>2</v>
      </c>
      <c r="R47" s="3">
        <v>1</v>
      </c>
      <c r="S47" s="3">
        <v>3</v>
      </c>
      <c r="T47" s="3">
        <v>4</v>
      </c>
      <c r="U47" s="3">
        <v>4</v>
      </c>
      <c r="V47" s="3">
        <v>4</v>
      </c>
      <c r="W47" s="3">
        <v>1</v>
      </c>
      <c r="X47" s="3">
        <v>4</v>
      </c>
      <c r="Y47" s="3">
        <v>4</v>
      </c>
      <c r="Z47" s="3">
        <v>4</v>
      </c>
      <c r="AA47" s="3">
        <v>1</v>
      </c>
      <c r="AB47" s="3">
        <v>3</v>
      </c>
      <c r="AC47" s="3">
        <v>1</v>
      </c>
      <c r="AD47" s="3">
        <v>3</v>
      </c>
      <c r="AE47" s="3">
        <v>4</v>
      </c>
      <c r="AF47" s="3">
        <v>1</v>
      </c>
      <c r="AG47" s="3">
        <v>1</v>
      </c>
      <c r="AH47" s="3">
        <v>2</v>
      </c>
      <c r="AI47" s="3">
        <v>4</v>
      </c>
      <c r="AJ47" s="3">
        <v>4</v>
      </c>
      <c r="AK47" s="3">
        <v>3</v>
      </c>
      <c r="AL47" s="3">
        <v>1</v>
      </c>
      <c r="AM47" s="3">
        <v>4</v>
      </c>
      <c r="AN47" s="3">
        <v>4</v>
      </c>
      <c r="AO47" s="3">
        <v>1</v>
      </c>
      <c r="AP47" s="3">
        <v>4</v>
      </c>
      <c r="AQ47" s="3">
        <v>4</v>
      </c>
      <c r="AR47" s="3">
        <v>4</v>
      </c>
      <c r="AS47" s="3">
        <v>1</v>
      </c>
      <c r="AT47" s="3">
        <v>1</v>
      </c>
      <c r="AU47" s="3" t="s">
        <v>135</v>
      </c>
      <c r="AV47" s="3" t="s">
        <v>78</v>
      </c>
      <c r="AW47" s="3" t="s">
        <v>78</v>
      </c>
      <c r="AX47" s="22">
        <f t="shared" si="6"/>
        <v>128</v>
      </c>
      <c r="AZ47" s="36"/>
    </row>
    <row r="48" spans="1:52" s="1" customFormat="1" x14ac:dyDescent="0.25">
      <c r="A48" s="2">
        <f t="shared" si="2"/>
        <v>43</v>
      </c>
      <c r="B48" s="3">
        <v>3</v>
      </c>
      <c r="C48" s="3">
        <v>3</v>
      </c>
      <c r="D48" s="3">
        <v>3</v>
      </c>
      <c r="E48" s="3">
        <v>4</v>
      </c>
      <c r="F48" s="3">
        <v>4</v>
      </c>
      <c r="G48" s="3">
        <v>1</v>
      </c>
      <c r="H48" s="3">
        <v>4</v>
      </c>
      <c r="I48" s="3">
        <v>3</v>
      </c>
      <c r="J48" s="3">
        <v>3</v>
      </c>
      <c r="K48" s="3">
        <v>4</v>
      </c>
      <c r="L48" s="3">
        <v>3</v>
      </c>
      <c r="M48" s="3">
        <v>1</v>
      </c>
      <c r="N48" s="3">
        <v>1</v>
      </c>
      <c r="O48" s="3">
        <v>3</v>
      </c>
      <c r="P48" s="3">
        <v>3</v>
      </c>
      <c r="Q48" s="3">
        <v>3</v>
      </c>
      <c r="R48" s="3">
        <v>2</v>
      </c>
      <c r="S48" s="3">
        <v>4</v>
      </c>
      <c r="T48" s="3">
        <v>4</v>
      </c>
      <c r="U48" s="3">
        <v>4</v>
      </c>
      <c r="V48" s="3">
        <v>4</v>
      </c>
      <c r="W48" s="3">
        <v>1</v>
      </c>
      <c r="X48" s="3">
        <v>3</v>
      </c>
      <c r="Y48" s="3">
        <v>4</v>
      </c>
      <c r="Z48" s="3">
        <v>1</v>
      </c>
      <c r="AA48" s="3">
        <v>1</v>
      </c>
      <c r="AB48" s="3">
        <v>1</v>
      </c>
      <c r="AC48" s="3">
        <v>1</v>
      </c>
      <c r="AD48" s="3">
        <v>1</v>
      </c>
      <c r="AE48" s="3">
        <v>4</v>
      </c>
      <c r="AF48" s="3">
        <v>4</v>
      </c>
      <c r="AG48" s="3">
        <v>1</v>
      </c>
      <c r="AH48" s="3">
        <v>4</v>
      </c>
      <c r="AI48" s="3">
        <v>4</v>
      </c>
      <c r="AJ48" s="3">
        <v>3</v>
      </c>
      <c r="AK48" s="3">
        <v>2</v>
      </c>
      <c r="AL48" s="3">
        <v>1</v>
      </c>
      <c r="AM48" s="3">
        <v>4</v>
      </c>
      <c r="AN48" s="3">
        <v>3</v>
      </c>
      <c r="AO48" s="3">
        <v>1</v>
      </c>
      <c r="AP48" s="3">
        <v>1</v>
      </c>
      <c r="AQ48" s="3">
        <v>4</v>
      </c>
      <c r="AR48" s="3">
        <v>2</v>
      </c>
      <c r="AS48" s="3">
        <v>2</v>
      </c>
      <c r="AT48" s="3">
        <v>1</v>
      </c>
      <c r="AU48" s="3" t="s">
        <v>60</v>
      </c>
      <c r="AV48" s="3" t="s">
        <v>58</v>
      </c>
      <c r="AW48" s="3" t="s">
        <v>58</v>
      </c>
      <c r="AX48" s="20">
        <f t="shared" si="6"/>
        <v>118</v>
      </c>
      <c r="AZ48" s="36"/>
    </row>
    <row r="49" spans="1:55" s="1" customFormat="1" x14ac:dyDescent="0.25">
      <c r="A49" s="2">
        <f t="shared" si="2"/>
        <v>44</v>
      </c>
      <c r="B49" s="3">
        <v>4</v>
      </c>
      <c r="C49" s="3">
        <v>4</v>
      </c>
      <c r="D49" s="3">
        <v>4</v>
      </c>
      <c r="E49" s="3">
        <v>4</v>
      </c>
      <c r="F49" s="3">
        <v>4</v>
      </c>
      <c r="G49" s="3">
        <v>1</v>
      </c>
      <c r="H49" s="3">
        <v>4</v>
      </c>
      <c r="I49" s="3">
        <v>4</v>
      </c>
      <c r="J49" s="3">
        <v>4</v>
      </c>
      <c r="K49" s="3">
        <v>4</v>
      </c>
      <c r="L49" s="3">
        <v>3</v>
      </c>
      <c r="M49" s="3">
        <v>1</v>
      </c>
      <c r="N49" s="3">
        <v>1</v>
      </c>
      <c r="O49" s="3">
        <v>3</v>
      </c>
      <c r="P49" s="3">
        <v>3</v>
      </c>
      <c r="Q49" s="3">
        <v>4</v>
      </c>
      <c r="R49" s="3">
        <v>1</v>
      </c>
      <c r="S49" s="3">
        <v>3</v>
      </c>
      <c r="T49" s="3">
        <v>4</v>
      </c>
      <c r="U49" s="3">
        <v>4</v>
      </c>
      <c r="V49" s="3">
        <v>4</v>
      </c>
      <c r="W49" s="3">
        <v>1</v>
      </c>
      <c r="X49" s="3">
        <v>3</v>
      </c>
      <c r="Y49" s="3">
        <v>4</v>
      </c>
      <c r="Z49" s="3">
        <v>4</v>
      </c>
      <c r="AA49" s="3">
        <v>2</v>
      </c>
      <c r="AB49" s="3">
        <v>4</v>
      </c>
      <c r="AC49" s="3">
        <v>4</v>
      </c>
      <c r="AD49" s="3">
        <v>4</v>
      </c>
      <c r="AE49" s="3">
        <v>4</v>
      </c>
      <c r="AF49" s="3">
        <v>4</v>
      </c>
      <c r="AG49" s="3">
        <v>1</v>
      </c>
      <c r="AH49" s="3">
        <v>4</v>
      </c>
      <c r="AI49" s="3">
        <v>4</v>
      </c>
      <c r="AJ49" s="3">
        <v>4</v>
      </c>
      <c r="AK49" s="3">
        <v>1</v>
      </c>
      <c r="AL49" s="3">
        <v>1</v>
      </c>
      <c r="AM49" s="3">
        <v>4</v>
      </c>
      <c r="AN49" s="3">
        <v>1</v>
      </c>
      <c r="AO49" s="3">
        <v>4</v>
      </c>
      <c r="AP49" s="3">
        <v>4</v>
      </c>
      <c r="AQ49" s="3">
        <v>4</v>
      </c>
      <c r="AR49" s="3">
        <v>4</v>
      </c>
      <c r="AS49" s="3">
        <v>4</v>
      </c>
      <c r="AT49" s="3">
        <v>1</v>
      </c>
      <c r="AU49" s="3" t="s">
        <v>136</v>
      </c>
      <c r="AV49" s="3" t="s">
        <v>137</v>
      </c>
      <c r="AW49" s="3" t="s">
        <v>138</v>
      </c>
      <c r="AX49" s="23">
        <f t="shared" si="6"/>
        <v>143</v>
      </c>
      <c r="AZ49" s="36"/>
    </row>
    <row r="50" spans="1:55" s="1" customFormat="1" x14ac:dyDescent="0.25">
      <c r="A50" s="2">
        <f t="shared" si="2"/>
        <v>45</v>
      </c>
      <c r="B50" s="3">
        <v>4</v>
      </c>
      <c r="C50" s="3">
        <v>4</v>
      </c>
      <c r="D50" s="3">
        <v>4</v>
      </c>
      <c r="E50" s="3">
        <v>4</v>
      </c>
      <c r="F50" s="3">
        <v>4</v>
      </c>
      <c r="G50" s="3">
        <v>1</v>
      </c>
      <c r="H50" s="3">
        <v>4</v>
      </c>
      <c r="I50" s="3">
        <v>3</v>
      </c>
      <c r="J50" s="3">
        <v>3</v>
      </c>
      <c r="K50" s="3">
        <v>3</v>
      </c>
      <c r="L50" s="3">
        <v>2</v>
      </c>
      <c r="M50" s="3">
        <v>4</v>
      </c>
      <c r="N50" s="3">
        <v>1</v>
      </c>
      <c r="O50" s="3">
        <v>4</v>
      </c>
      <c r="P50" s="3">
        <v>4</v>
      </c>
      <c r="Q50" s="3">
        <v>3</v>
      </c>
      <c r="R50" s="3">
        <v>4</v>
      </c>
      <c r="S50" s="3">
        <v>4</v>
      </c>
      <c r="T50" s="3">
        <v>4</v>
      </c>
      <c r="U50" s="3">
        <v>2</v>
      </c>
      <c r="V50" s="3">
        <v>3</v>
      </c>
      <c r="W50" s="3">
        <v>1</v>
      </c>
      <c r="X50" s="3">
        <v>4</v>
      </c>
      <c r="Y50" s="3">
        <v>4</v>
      </c>
      <c r="Z50" s="3">
        <v>1</v>
      </c>
      <c r="AA50" s="3">
        <v>1</v>
      </c>
      <c r="AB50" s="3">
        <v>2</v>
      </c>
      <c r="AC50" s="3">
        <v>1</v>
      </c>
      <c r="AD50" s="3">
        <v>2</v>
      </c>
      <c r="AE50" s="3">
        <v>4</v>
      </c>
      <c r="AF50" s="3">
        <v>4</v>
      </c>
      <c r="AG50" s="3">
        <v>1</v>
      </c>
      <c r="AH50" s="3">
        <v>4</v>
      </c>
      <c r="AI50" s="3">
        <v>4</v>
      </c>
      <c r="AJ50" s="3">
        <v>2</v>
      </c>
      <c r="AK50" s="3">
        <v>2</v>
      </c>
      <c r="AL50" s="3">
        <v>2</v>
      </c>
      <c r="AM50" s="3">
        <v>4</v>
      </c>
      <c r="AN50" s="3">
        <v>4</v>
      </c>
      <c r="AO50" s="3">
        <v>1</v>
      </c>
      <c r="AP50" s="3">
        <v>1</v>
      </c>
      <c r="AQ50" s="3">
        <v>4</v>
      </c>
      <c r="AR50" s="3">
        <v>2</v>
      </c>
      <c r="AS50" s="3">
        <v>2</v>
      </c>
      <c r="AT50" s="3">
        <v>2</v>
      </c>
      <c r="AU50" s="3" t="s">
        <v>139</v>
      </c>
      <c r="AV50" s="3" t="s">
        <v>140</v>
      </c>
      <c r="AW50" s="3" t="s">
        <v>141</v>
      </c>
      <c r="AX50" s="22">
        <f t="shared" si="6"/>
        <v>128</v>
      </c>
      <c r="AZ50" s="36"/>
    </row>
    <row r="51" spans="1:55" s="1" customFormat="1" x14ac:dyDescent="0.25">
      <c r="A51" s="2">
        <f>A50+1</f>
        <v>46</v>
      </c>
      <c r="B51" s="3">
        <v>4</v>
      </c>
      <c r="C51" s="3">
        <v>3</v>
      </c>
      <c r="D51" s="3">
        <v>3</v>
      </c>
      <c r="E51" s="3">
        <v>3</v>
      </c>
      <c r="F51" s="3">
        <v>4</v>
      </c>
      <c r="G51" s="3">
        <v>1</v>
      </c>
      <c r="H51" s="3">
        <v>3</v>
      </c>
      <c r="I51" s="3">
        <v>4</v>
      </c>
      <c r="J51" s="3">
        <v>4</v>
      </c>
      <c r="K51" s="3">
        <v>4</v>
      </c>
      <c r="L51" s="3">
        <v>4</v>
      </c>
      <c r="M51" s="3">
        <v>4</v>
      </c>
      <c r="N51" s="3">
        <v>1</v>
      </c>
      <c r="O51" s="3">
        <v>3</v>
      </c>
      <c r="P51" s="3">
        <v>4</v>
      </c>
      <c r="Q51" s="3">
        <v>3</v>
      </c>
      <c r="R51" s="3">
        <v>2</v>
      </c>
      <c r="S51" s="3">
        <v>4</v>
      </c>
      <c r="T51" s="3">
        <v>4</v>
      </c>
      <c r="U51" s="3">
        <v>4</v>
      </c>
      <c r="V51" s="3">
        <v>4</v>
      </c>
      <c r="W51" s="3">
        <v>4</v>
      </c>
      <c r="X51" s="3">
        <v>3</v>
      </c>
      <c r="Y51" s="3">
        <v>4</v>
      </c>
      <c r="Z51" s="3">
        <v>4</v>
      </c>
      <c r="AA51" s="3">
        <v>4</v>
      </c>
      <c r="AB51" s="3">
        <v>4</v>
      </c>
      <c r="AC51" s="3">
        <v>4</v>
      </c>
      <c r="AD51" s="3">
        <v>4</v>
      </c>
      <c r="AE51" s="3">
        <v>4</v>
      </c>
      <c r="AF51" s="3">
        <v>1</v>
      </c>
      <c r="AG51" s="3">
        <v>1</v>
      </c>
      <c r="AH51" s="3">
        <v>4</v>
      </c>
      <c r="AI51" s="3">
        <v>4</v>
      </c>
      <c r="AJ51" s="3">
        <v>4</v>
      </c>
      <c r="AK51" s="3">
        <v>4</v>
      </c>
      <c r="AL51" s="3">
        <v>4</v>
      </c>
      <c r="AM51" s="3">
        <v>4</v>
      </c>
      <c r="AN51" s="3">
        <v>1</v>
      </c>
      <c r="AO51" s="3">
        <v>4</v>
      </c>
      <c r="AP51" s="3">
        <v>4</v>
      </c>
      <c r="AQ51" s="3">
        <v>4</v>
      </c>
      <c r="AR51" s="3">
        <v>3</v>
      </c>
      <c r="AS51" s="3">
        <v>4</v>
      </c>
      <c r="AT51" s="3">
        <v>1</v>
      </c>
      <c r="AU51" s="3" t="s">
        <v>80</v>
      </c>
      <c r="AV51" s="3" t="s">
        <v>78</v>
      </c>
      <c r="AW51" s="3" t="s">
        <v>142</v>
      </c>
      <c r="AX51" s="25">
        <f t="shared" si="6"/>
        <v>152</v>
      </c>
      <c r="AZ51" s="36"/>
    </row>
    <row r="52" spans="1:55" s="1" customFormat="1" x14ac:dyDescent="0.25">
      <c r="A52" s="2">
        <f t="shared" si="2"/>
        <v>47</v>
      </c>
      <c r="B52" s="3">
        <v>3</v>
      </c>
      <c r="C52" s="3">
        <v>2</v>
      </c>
      <c r="D52" s="3">
        <v>3</v>
      </c>
      <c r="E52" s="3">
        <v>2</v>
      </c>
      <c r="F52" s="3">
        <v>2</v>
      </c>
      <c r="G52" s="3">
        <v>3</v>
      </c>
      <c r="H52" s="3">
        <v>3</v>
      </c>
      <c r="I52" s="3">
        <v>4</v>
      </c>
      <c r="J52" s="3">
        <v>3</v>
      </c>
      <c r="K52" s="3">
        <v>3</v>
      </c>
      <c r="L52" s="3">
        <v>4</v>
      </c>
      <c r="M52" s="3">
        <v>4</v>
      </c>
      <c r="N52" s="3">
        <v>1</v>
      </c>
      <c r="O52" s="3">
        <v>4</v>
      </c>
      <c r="P52" s="3">
        <v>3</v>
      </c>
      <c r="Q52" s="3">
        <v>3</v>
      </c>
      <c r="R52" s="3">
        <v>2</v>
      </c>
      <c r="S52" s="3">
        <v>4</v>
      </c>
      <c r="T52" s="3">
        <v>4</v>
      </c>
      <c r="U52" s="3">
        <v>4</v>
      </c>
      <c r="V52" s="3">
        <v>4</v>
      </c>
      <c r="W52" s="3">
        <v>1</v>
      </c>
      <c r="X52" s="3">
        <v>4</v>
      </c>
      <c r="Y52" s="3">
        <v>3</v>
      </c>
      <c r="Z52" s="3">
        <v>4</v>
      </c>
      <c r="AA52" s="3">
        <v>2</v>
      </c>
      <c r="AB52" s="3">
        <v>2</v>
      </c>
      <c r="AC52" s="3">
        <v>1</v>
      </c>
      <c r="AD52" s="3">
        <v>2</v>
      </c>
      <c r="AE52" s="3">
        <v>4</v>
      </c>
      <c r="AF52" s="1">
        <v>4</v>
      </c>
      <c r="AG52" s="3">
        <v>1</v>
      </c>
      <c r="AH52" s="3">
        <v>4</v>
      </c>
      <c r="AI52" s="3">
        <v>4</v>
      </c>
      <c r="AJ52" s="3">
        <v>2</v>
      </c>
      <c r="AK52" s="3">
        <v>1</v>
      </c>
      <c r="AL52" s="3">
        <v>3</v>
      </c>
      <c r="AM52" s="3">
        <v>4</v>
      </c>
      <c r="AN52" s="3">
        <v>4</v>
      </c>
      <c r="AO52" s="3">
        <v>1</v>
      </c>
      <c r="AP52" s="3">
        <v>1</v>
      </c>
      <c r="AQ52" s="3">
        <v>4</v>
      </c>
      <c r="AR52" s="3">
        <v>2</v>
      </c>
      <c r="AS52" s="3">
        <v>2</v>
      </c>
      <c r="AT52" s="3">
        <v>2</v>
      </c>
      <c r="AU52" s="3" t="s">
        <v>143</v>
      </c>
      <c r="AV52" s="3" t="s">
        <v>78</v>
      </c>
      <c r="AW52" s="3" t="s">
        <v>78</v>
      </c>
      <c r="AX52" s="22">
        <f t="shared" si="6"/>
        <v>127</v>
      </c>
      <c r="AZ52" s="36"/>
    </row>
    <row r="53" spans="1:55" s="1" customFormat="1" x14ac:dyDescent="0.25">
      <c r="A53" s="2">
        <f t="shared" si="2"/>
        <v>48</v>
      </c>
      <c r="B53" s="3">
        <v>4</v>
      </c>
      <c r="C53" s="3">
        <v>4</v>
      </c>
      <c r="D53" s="3">
        <v>4</v>
      </c>
      <c r="E53" s="3">
        <v>4</v>
      </c>
      <c r="F53" s="1">
        <v>3</v>
      </c>
      <c r="G53" s="3">
        <v>1</v>
      </c>
      <c r="H53" s="3">
        <v>3</v>
      </c>
      <c r="I53" s="3">
        <v>3</v>
      </c>
      <c r="J53" s="3">
        <v>3</v>
      </c>
      <c r="K53" s="3">
        <v>3</v>
      </c>
      <c r="L53" s="3">
        <v>3</v>
      </c>
      <c r="M53" s="3">
        <v>1</v>
      </c>
      <c r="N53" s="3">
        <v>3</v>
      </c>
      <c r="O53" s="3">
        <v>3</v>
      </c>
      <c r="P53" s="3">
        <v>2</v>
      </c>
      <c r="Q53" s="3">
        <v>3</v>
      </c>
      <c r="R53" s="3">
        <v>1</v>
      </c>
      <c r="S53" s="3">
        <v>4</v>
      </c>
      <c r="T53" s="3">
        <v>4</v>
      </c>
      <c r="U53" s="3">
        <v>3</v>
      </c>
      <c r="V53" s="3">
        <v>3</v>
      </c>
      <c r="W53" s="3">
        <v>1</v>
      </c>
      <c r="X53" s="3">
        <v>3</v>
      </c>
      <c r="Y53" s="3">
        <v>4</v>
      </c>
      <c r="Z53" s="3">
        <v>4</v>
      </c>
      <c r="AA53" s="3">
        <v>3</v>
      </c>
      <c r="AB53" s="3">
        <v>4</v>
      </c>
      <c r="AC53" s="3">
        <v>4</v>
      </c>
      <c r="AD53" s="3">
        <v>4</v>
      </c>
      <c r="AE53" s="3">
        <v>4</v>
      </c>
      <c r="AF53" s="3">
        <v>3</v>
      </c>
      <c r="AG53" s="3">
        <v>1</v>
      </c>
      <c r="AH53" s="3">
        <v>4</v>
      </c>
      <c r="AI53" s="3">
        <v>3</v>
      </c>
      <c r="AJ53" s="3">
        <v>4</v>
      </c>
      <c r="AK53" s="3">
        <v>2</v>
      </c>
      <c r="AL53" s="3">
        <v>4</v>
      </c>
      <c r="AM53" s="3">
        <v>4</v>
      </c>
      <c r="AN53" s="3">
        <v>1</v>
      </c>
      <c r="AO53" s="3">
        <v>4</v>
      </c>
      <c r="AP53" s="3">
        <v>4</v>
      </c>
      <c r="AQ53" s="3">
        <v>4</v>
      </c>
      <c r="AR53" s="3">
        <v>4</v>
      </c>
      <c r="AS53" s="3">
        <v>4</v>
      </c>
      <c r="AT53" s="3">
        <v>1</v>
      </c>
      <c r="AU53" s="3" t="s">
        <v>144</v>
      </c>
      <c r="AV53" s="3" t="s">
        <v>58</v>
      </c>
      <c r="AW53" s="3" t="s">
        <v>145</v>
      </c>
      <c r="AX53" s="23">
        <f t="shared" si="6"/>
        <v>140</v>
      </c>
      <c r="AZ53" s="36"/>
    </row>
    <row r="54" spans="1:55" s="1" customFormat="1" x14ac:dyDescent="0.25">
      <c r="A54" s="2">
        <f t="shared" si="2"/>
        <v>49</v>
      </c>
      <c r="B54" s="3">
        <v>4</v>
      </c>
      <c r="C54" s="3">
        <v>4</v>
      </c>
      <c r="D54" s="3">
        <v>4</v>
      </c>
      <c r="E54" s="3">
        <v>4</v>
      </c>
      <c r="F54" s="3">
        <v>4</v>
      </c>
      <c r="G54" s="3">
        <v>1</v>
      </c>
      <c r="H54" s="3">
        <v>4</v>
      </c>
      <c r="I54" s="3">
        <v>4</v>
      </c>
      <c r="J54" s="3">
        <v>4</v>
      </c>
      <c r="K54" s="3">
        <v>4</v>
      </c>
      <c r="L54" s="3">
        <v>4</v>
      </c>
      <c r="M54" s="3">
        <v>4</v>
      </c>
      <c r="N54" s="3">
        <v>1</v>
      </c>
      <c r="O54" s="3">
        <v>2</v>
      </c>
      <c r="P54" s="3">
        <v>2</v>
      </c>
      <c r="Q54" s="3">
        <v>2</v>
      </c>
      <c r="R54" s="3">
        <v>1</v>
      </c>
      <c r="S54" s="3">
        <v>4</v>
      </c>
      <c r="T54" s="3">
        <v>4</v>
      </c>
      <c r="U54" s="3">
        <v>4</v>
      </c>
      <c r="V54" s="3">
        <v>4</v>
      </c>
      <c r="W54" s="3">
        <v>4</v>
      </c>
      <c r="X54" s="3">
        <v>4</v>
      </c>
      <c r="Y54" s="3">
        <v>4</v>
      </c>
      <c r="Z54" s="3">
        <v>4</v>
      </c>
      <c r="AA54" s="3">
        <v>2</v>
      </c>
      <c r="AB54" s="3">
        <v>4</v>
      </c>
      <c r="AC54" s="3">
        <v>4</v>
      </c>
      <c r="AD54" s="3">
        <v>4</v>
      </c>
      <c r="AE54" s="3">
        <v>4</v>
      </c>
      <c r="AF54" s="3">
        <v>1</v>
      </c>
      <c r="AG54" s="3">
        <v>1</v>
      </c>
      <c r="AH54" s="3">
        <v>4</v>
      </c>
      <c r="AI54" s="3">
        <v>4</v>
      </c>
      <c r="AJ54" s="3">
        <v>4</v>
      </c>
      <c r="AK54" s="3">
        <v>4</v>
      </c>
      <c r="AL54" s="3">
        <v>4</v>
      </c>
      <c r="AM54" s="3">
        <v>4</v>
      </c>
      <c r="AN54" s="3">
        <v>1</v>
      </c>
      <c r="AO54" s="3">
        <v>4</v>
      </c>
      <c r="AP54" s="3">
        <v>4</v>
      </c>
      <c r="AQ54" s="3">
        <v>4</v>
      </c>
      <c r="AR54" s="3">
        <v>4</v>
      </c>
      <c r="AS54" s="3">
        <v>4</v>
      </c>
      <c r="AT54" s="3">
        <v>1</v>
      </c>
      <c r="AU54" s="3" t="s">
        <v>146</v>
      </c>
      <c r="AV54" s="3" t="s">
        <v>147</v>
      </c>
      <c r="AW54" s="3" t="s">
        <v>148</v>
      </c>
      <c r="AX54" s="25">
        <f t="shared" si="6"/>
        <v>151</v>
      </c>
      <c r="AZ54" s="36"/>
    </row>
    <row r="55" spans="1:55" s="1" customFormat="1" x14ac:dyDescent="0.25">
      <c r="A55" s="34">
        <f>A54+1</f>
        <v>50</v>
      </c>
      <c r="B55" s="3">
        <v>4</v>
      </c>
      <c r="C55" s="3">
        <v>4</v>
      </c>
      <c r="D55" s="3">
        <v>3</v>
      </c>
      <c r="E55" s="3">
        <v>3</v>
      </c>
      <c r="F55" s="3">
        <v>4</v>
      </c>
      <c r="G55" s="3">
        <v>1</v>
      </c>
      <c r="H55" s="3">
        <v>4</v>
      </c>
      <c r="I55" s="3">
        <v>3</v>
      </c>
      <c r="J55" s="3">
        <v>3</v>
      </c>
      <c r="K55" s="3">
        <v>3</v>
      </c>
      <c r="L55" s="3">
        <v>3</v>
      </c>
      <c r="M55" s="3">
        <v>4</v>
      </c>
      <c r="N55" s="3">
        <v>1</v>
      </c>
      <c r="O55" s="3">
        <v>3</v>
      </c>
      <c r="P55" s="3">
        <v>3</v>
      </c>
      <c r="Q55" s="3">
        <v>3</v>
      </c>
      <c r="R55" s="3">
        <v>2</v>
      </c>
      <c r="S55" s="3">
        <v>4</v>
      </c>
      <c r="T55" s="3">
        <v>4</v>
      </c>
      <c r="U55" s="3">
        <v>4</v>
      </c>
      <c r="V55" s="3">
        <v>4</v>
      </c>
      <c r="W55" s="3">
        <v>1</v>
      </c>
      <c r="X55" s="3">
        <v>4</v>
      </c>
      <c r="Y55" s="3">
        <v>4</v>
      </c>
      <c r="Z55" s="3">
        <v>4</v>
      </c>
      <c r="AA55" s="3">
        <v>4</v>
      </c>
      <c r="AB55" s="3">
        <v>4</v>
      </c>
      <c r="AC55" s="3">
        <v>4</v>
      </c>
      <c r="AD55" s="3">
        <v>4</v>
      </c>
      <c r="AE55" s="3">
        <v>4</v>
      </c>
      <c r="AF55" s="3">
        <v>1</v>
      </c>
      <c r="AG55" s="3">
        <v>1</v>
      </c>
      <c r="AH55" s="3">
        <v>4</v>
      </c>
      <c r="AI55" s="3">
        <v>4</v>
      </c>
      <c r="AJ55" s="3">
        <v>4</v>
      </c>
      <c r="AK55" s="3">
        <v>4</v>
      </c>
      <c r="AL55" s="3">
        <v>1</v>
      </c>
      <c r="AM55" s="3">
        <v>4</v>
      </c>
      <c r="AN55" s="3">
        <v>4</v>
      </c>
      <c r="AO55" s="3">
        <v>4</v>
      </c>
      <c r="AP55" s="3">
        <v>4</v>
      </c>
      <c r="AQ55" s="3">
        <v>4</v>
      </c>
      <c r="AR55" s="3">
        <v>4</v>
      </c>
      <c r="AS55" s="3">
        <v>4</v>
      </c>
      <c r="AT55" s="3">
        <v>1</v>
      </c>
      <c r="AU55" s="3" t="s">
        <v>149</v>
      </c>
      <c r="AV55" s="3" t="s">
        <v>78</v>
      </c>
      <c r="AW55" s="3" t="s">
        <v>150</v>
      </c>
      <c r="AX55" s="25">
        <f t="shared" si="6"/>
        <v>148</v>
      </c>
      <c r="AZ55" s="36"/>
    </row>
    <row r="56" spans="1:55" x14ac:dyDescent="0.25">
      <c r="A56" s="34">
        <f t="shared" ref="A56:A105" si="7">A55+1</f>
        <v>51</v>
      </c>
      <c r="B56" s="3">
        <v>3</v>
      </c>
      <c r="C56" s="3">
        <v>4</v>
      </c>
      <c r="D56" s="3">
        <v>4</v>
      </c>
      <c r="E56" s="3">
        <v>4</v>
      </c>
      <c r="F56" s="3">
        <v>4</v>
      </c>
      <c r="G56" s="3">
        <v>1</v>
      </c>
      <c r="H56" s="3">
        <v>4</v>
      </c>
      <c r="I56" s="3">
        <v>4</v>
      </c>
      <c r="J56" s="3">
        <v>4</v>
      </c>
      <c r="K56" s="3">
        <v>4</v>
      </c>
      <c r="L56" s="3">
        <v>3</v>
      </c>
      <c r="M56" s="3">
        <v>1</v>
      </c>
      <c r="N56" s="3">
        <v>1</v>
      </c>
      <c r="O56" s="3">
        <v>3</v>
      </c>
      <c r="P56" s="3">
        <v>3</v>
      </c>
      <c r="Q56" s="3">
        <v>3</v>
      </c>
      <c r="R56" s="3">
        <v>2</v>
      </c>
      <c r="S56" s="3">
        <v>4</v>
      </c>
      <c r="T56" s="3">
        <v>4</v>
      </c>
      <c r="U56" s="3">
        <v>4</v>
      </c>
      <c r="V56" s="3">
        <v>4</v>
      </c>
      <c r="W56" s="3">
        <v>1</v>
      </c>
      <c r="X56" s="3">
        <v>4</v>
      </c>
      <c r="Y56" s="3">
        <v>2</v>
      </c>
      <c r="Z56" s="3">
        <v>1</v>
      </c>
      <c r="AA56" s="3">
        <v>1</v>
      </c>
      <c r="AB56" s="3">
        <v>1</v>
      </c>
      <c r="AC56" s="3">
        <v>1</v>
      </c>
      <c r="AD56" s="3">
        <v>1</v>
      </c>
      <c r="AE56" s="3">
        <v>1</v>
      </c>
      <c r="AF56" s="3">
        <v>1</v>
      </c>
      <c r="AG56" s="3">
        <v>1</v>
      </c>
      <c r="AH56" s="3">
        <v>1</v>
      </c>
      <c r="AI56" s="3">
        <v>1</v>
      </c>
      <c r="AJ56" s="3">
        <v>4</v>
      </c>
      <c r="AK56" s="3">
        <v>4</v>
      </c>
      <c r="AL56" s="3">
        <v>1</v>
      </c>
      <c r="AM56" s="3">
        <v>4</v>
      </c>
      <c r="AN56" s="3">
        <v>1</v>
      </c>
      <c r="AO56" s="3">
        <v>1</v>
      </c>
      <c r="AP56" s="3">
        <v>1</v>
      </c>
      <c r="AQ56" s="3">
        <v>4</v>
      </c>
      <c r="AR56" s="3">
        <v>2</v>
      </c>
      <c r="AS56" s="3">
        <v>2</v>
      </c>
      <c r="AT56" s="3">
        <v>2</v>
      </c>
      <c r="AU56" s="3" t="s">
        <v>57</v>
      </c>
      <c r="AV56" s="3" t="s">
        <v>58</v>
      </c>
      <c r="AW56" s="3" t="s">
        <v>59</v>
      </c>
      <c r="AX56" s="35">
        <f t="shared" si="6"/>
        <v>111</v>
      </c>
      <c r="AZ56" s="36"/>
    </row>
    <row r="57" spans="1:55" x14ac:dyDescent="0.25">
      <c r="A57" s="34">
        <f t="shared" si="7"/>
        <v>52</v>
      </c>
      <c r="B57" s="3">
        <v>4</v>
      </c>
      <c r="C57" s="3">
        <v>3</v>
      </c>
      <c r="D57" s="3">
        <v>3</v>
      </c>
      <c r="E57" s="3">
        <v>3</v>
      </c>
      <c r="F57" s="3">
        <v>4</v>
      </c>
      <c r="G57" s="3">
        <v>1</v>
      </c>
      <c r="H57" s="3">
        <v>3</v>
      </c>
      <c r="I57" s="3">
        <v>4</v>
      </c>
      <c r="J57" s="3">
        <v>4</v>
      </c>
      <c r="K57" s="3">
        <v>4</v>
      </c>
      <c r="L57" s="3">
        <v>4</v>
      </c>
      <c r="M57" s="3">
        <v>1</v>
      </c>
      <c r="N57" s="3">
        <v>1</v>
      </c>
      <c r="O57" s="3">
        <v>3</v>
      </c>
      <c r="P57" s="3">
        <v>3</v>
      </c>
      <c r="Q57" s="3">
        <v>2</v>
      </c>
      <c r="R57" s="3">
        <v>1</v>
      </c>
      <c r="S57" s="3">
        <v>4</v>
      </c>
      <c r="T57" s="3">
        <v>4</v>
      </c>
      <c r="U57" s="3">
        <v>4</v>
      </c>
      <c r="V57" s="3">
        <v>4</v>
      </c>
      <c r="W57" s="3">
        <v>1</v>
      </c>
      <c r="X57" s="3">
        <v>4</v>
      </c>
      <c r="Y57" s="3">
        <v>3</v>
      </c>
      <c r="Z57" s="3">
        <v>1</v>
      </c>
      <c r="AA57" s="3">
        <v>1</v>
      </c>
      <c r="AB57" s="3">
        <v>1</v>
      </c>
      <c r="AC57" s="3">
        <v>1</v>
      </c>
      <c r="AD57" s="3">
        <v>1</v>
      </c>
      <c r="AE57" s="3">
        <v>1</v>
      </c>
      <c r="AF57" s="3">
        <v>1</v>
      </c>
      <c r="AG57" s="3">
        <v>4</v>
      </c>
      <c r="AH57" s="3">
        <v>4</v>
      </c>
      <c r="AI57" s="3">
        <v>1</v>
      </c>
      <c r="AJ57" s="3">
        <v>1</v>
      </c>
      <c r="AK57" s="3">
        <v>1</v>
      </c>
      <c r="AL57" s="3">
        <v>1</v>
      </c>
      <c r="AM57" s="3">
        <v>1</v>
      </c>
      <c r="AN57" s="3">
        <v>1</v>
      </c>
      <c r="AO57" s="3">
        <v>1</v>
      </c>
      <c r="AP57" s="3">
        <v>1</v>
      </c>
      <c r="AQ57" s="3">
        <v>4</v>
      </c>
      <c r="AR57" s="3">
        <v>2</v>
      </c>
      <c r="AS57" s="3">
        <v>2</v>
      </c>
      <c r="AT57" s="3">
        <v>2</v>
      </c>
      <c r="AU57" s="3" t="s">
        <v>60</v>
      </c>
      <c r="AV57" s="3" t="s">
        <v>61</v>
      </c>
      <c r="AW57" s="3" t="s">
        <v>58</v>
      </c>
      <c r="AX57" s="35">
        <f t="shared" ref="AX57:AX105" si="8">SUM(B57:AW57)</f>
        <v>105</v>
      </c>
    </row>
    <row r="58" spans="1:55" x14ac:dyDescent="0.25">
      <c r="A58" s="34">
        <f t="shared" si="7"/>
        <v>53</v>
      </c>
      <c r="B58" s="3">
        <v>4</v>
      </c>
      <c r="C58" s="3">
        <v>4</v>
      </c>
      <c r="D58" s="3">
        <v>4</v>
      </c>
      <c r="E58" s="3">
        <v>4</v>
      </c>
      <c r="F58" s="3">
        <v>2</v>
      </c>
      <c r="G58" s="3">
        <v>2</v>
      </c>
      <c r="H58" s="3">
        <v>3</v>
      </c>
      <c r="I58" s="3">
        <v>3</v>
      </c>
      <c r="J58" s="3">
        <v>4</v>
      </c>
      <c r="K58" s="3">
        <v>3</v>
      </c>
      <c r="L58" s="3">
        <v>2</v>
      </c>
      <c r="M58" s="3">
        <v>1</v>
      </c>
      <c r="N58" s="3">
        <v>1</v>
      </c>
      <c r="O58" s="3">
        <v>3</v>
      </c>
      <c r="P58" s="3">
        <v>4</v>
      </c>
      <c r="Q58" s="3">
        <v>3</v>
      </c>
      <c r="R58" s="3">
        <v>1</v>
      </c>
      <c r="S58" s="3">
        <v>4</v>
      </c>
      <c r="T58" s="3">
        <v>4</v>
      </c>
      <c r="U58" s="3">
        <v>4</v>
      </c>
      <c r="V58" s="3">
        <v>4</v>
      </c>
      <c r="W58" s="3">
        <v>1</v>
      </c>
      <c r="X58" s="3">
        <v>4</v>
      </c>
      <c r="Y58" s="3">
        <v>4</v>
      </c>
      <c r="Z58" s="3">
        <v>1</v>
      </c>
      <c r="AA58" s="3">
        <v>1</v>
      </c>
      <c r="AB58" s="3">
        <v>1</v>
      </c>
      <c r="AC58" s="3">
        <v>1</v>
      </c>
      <c r="AD58" s="3">
        <v>1</v>
      </c>
      <c r="AE58" s="3">
        <v>4</v>
      </c>
      <c r="AF58" s="3">
        <v>1</v>
      </c>
      <c r="AG58" s="3">
        <v>1</v>
      </c>
      <c r="AH58" s="3">
        <v>3</v>
      </c>
      <c r="AI58" s="3">
        <v>4</v>
      </c>
      <c r="AJ58" s="3">
        <v>4</v>
      </c>
      <c r="AK58" s="3">
        <v>2</v>
      </c>
      <c r="AL58" s="3">
        <v>4</v>
      </c>
      <c r="AM58" s="3">
        <v>4</v>
      </c>
      <c r="AN58" s="3">
        <v>1</v>
      </c>
      <c r="AO58" s="3">
        <v>1</v>
      </c>
      <c r="AP58" s="3">
        <v>1</v>
      </c>
      <c r="AQ58" s="3">
        <v>4</v>
      </c>
      <c r="AR58" s="3">
        <v>2</v>
      </c>
      <c r="AS58" s="3">
        <v>2</v>
      </c>
      <c r="AT58" s="3">
        <v>2</v>
      </c>
      <c r="AU58" s="3" t="s">
        <v>62</v>
      </c>
      <c r="AV58" s="3" t="s">
        <v>63</v>
      </c>
      <c r="AW58" s="3" t="s">
        <v>64</v>
      </c>
      <c r="AX58" s="35">
        <f t="shared" si="8"/>
        <v>118</v>
      </c>
    </row>
    <row r="59" spans="1:55" x14ac:dyDescent="0.25">
      <c r="A59" s="34">
        <f t="shared" si="7"/>
        <v>54</v>
      </c>
      <c r="B59" s="3">
        <v>4</v>
      </c>
      <c r="C59" s="3">
        <v>4</v>
      </c>
      <c r="D59" s="3">
        <v>4</v>
      </c>
      <c r="E59" s="3">
        <v>3</v>
      </c>
      <c r="F59" s="3">
        <v>4</v>
      </c>
      <c r="G59" s="3">
        <v>1</v>
      </c>
      <c r="H59" s="3">
        <v>4</v>
      </c>
      <c r="I59" s="3">
        <v>3</v>
      </c>
      <c r="J59" s="3">
        <v>4</v>
      </c>
      <c r="K59" s="3">
        <v>4</v>
      </c>
      <c r="L59" s="3">
        <v>2</v>
      </c>
      <c r="M59" s="3">
        <v>1</v>
      </c>
      <c r="N59" s="3">
        <v>1</v>
      </c>
      <c r="O59" s="3">
        <v>4</v>
      </c>
      <c r="P59" s="3">
        <v>3</v>
      </c>
      <c r="Q59" s="3">
        <v>2</v>
      </c>
      <c r="R59" s="3">
        <v>2</v>
      </c>
      <c r="S59" s="3">
        <v>3</v>
      </c>
      <c r="T59" s="3">
        <v>4</v>
      </c>
      <c r="U59" s="3">
        <v>1</v>
      </c>
      <c r="V59" s="3">
        <v>4</v>
      </c>
      <c r="W59" s="3">
        <v>1</v>
      </c>
      <c r="X59" s="3">
        <v>4</v>
      </c>
      <c r="Y59" s="3">
        <v>3</v>
      </c>
      <c r="Z59" s="3">
        <v>1</v>
      </c>
      <c r="AA59" s="3">
        <v>1</v>
      </c>
      <c r="AB59" s="3">
        <v>4</v>
      </c>
      <c r="AC59" s="3">
        <v>1</v>
      </c>
      <c r="AD59" s="3">
        <v>1</v>
      </c>
      <c r="AE59" s="3">
        <v>1</v>
      </c>
      <c r="AF59" s="3">
        <v>1</v>
      </c>
      <c r="AG59" s="3">
        <v>1</v>
      </c>
      <c r="AH59" s="3">
        <v>2</v>
      </c>
      <c r="AI59" s="3">
        <v>4</v>
      </c>
      <c r="AJ59" s="3">
        <v>1</v>
      </c>
      <c r="AK59" s="3">
        <v>2</v>
      </c>
      <c r="AL59" s="3">
        <v>1</v>
      </c>
      <c r="AM59" s="3">
        <v>1</v>
      </c>
      <c r="AN59" s="3">
        <v>4</v>
      </c>
      <c r="AO59" s="3">
        <v>1</v>
      </c>
      <c r="AP59" s="3">
        <v>1</v>
      </c>
      <c r="AQ59" s="3">
        <v>4</v>
      </c>
      <c r="AR59" s="3">
        <v>2</v>
      </c>
      <c r="AS59" s="3">
        <v>2</v>
      </c>
      <c r="AT59" s="3">
        <v>2</v>
      </c>
      <c r="AU59" s="3" t="s">
        <v>65</v>
      </c>
      <c r="AV59" s="3" t="s">
        <v>58</v>
      </c>
      <c r="AW59" s="3" t="s">
        <v>58</v>
      </c>
      <c r="AX59" s="35">
        <f t="shared" si="8"/>
        <v>108</v>
      </c>
      <c r="BC59" s="13"/>
    </row>
    <row r="60" spans="1:55" x14ac:dyDescent="0.25">
      <c r="A60" s="34">
        <f t="shared" si="7"/>
        <v>55</v>
      </c>
      <c r="B60" s="3">
        <v>3</v>
      </c>
      <c r="C60" s="3">
        <v>4</v>
      </c>
      <c r="D60" s="3">
        <v>4</v>
      </c>
      <c r="E60" s="3">
        <v>4</v>
      </c>
      <c r="F60" s="3">
        <v>4</v>
      </c>
      <c r="G60" s="3">
        <v>1</v>
      </c>
      <c r="H60" s="3">
        <v>3</v>
      </c>
      <c r="I60" s="3">
        <v>3</v>
      </c>
      <c r="J60" s="3">
        <v>3</v>
      </c>
      <c r="K60" s="3">
        <v>3</v>
      </c>
      <c r="L60" s="3">
        <v>2</v>
      </c>
      <c r="M60" s="3">
        <v>1</v>
      </c>
      <c r="N60" s="3">
        <v>1</v>
      </c>
      <c r="O60" s="3">
        <v>3</v>
      </c>
      <c r="P60" s="3">
        <v>3</v>
      </c>
      <c r="Q60" s="3">
        <v>2</v>
      </c>
      <c r="R60" s="3">
        <v>2</v>
      </c>
      <c r="S60" s="3">
        <v>4</v>
      </c>
      <c r="T60" s="3">
        <v>4</v>
      </c>
      <c r="U60" s="3">
        <v>4</v>
      </c>
      <c r="V60" s="3">
        <v>4</v>
      </c>
      <c r="W60" s="3">
        <v>1</v>
      </c>
      <c r="X60" s="3">
        <v>4</v>
      </c>
      <c r="Y60" s="3">
        <v>2</v>
      </c>
      <c r="Z60" s="3">
        <v>1</v>
      </c>
      <c r="AA60" s="3">
        <v>1</v>
      </c>
      <c r="AB60" s="3">
        <v>1</v>
      </c>
      <c r="AC60" s="3">
        <v>1</v>
      </c>
      <c r="AD60" s="3">
        <v>1</v>
      </c>
      <c r="AE60" s="3">
        <v>1</v>
      </c>
      <c r="AF60" s="3">
        <v>1</v>
      </c>
      <c r="AG60" s="3">
        <v>1</v>
      </c>
      <c r="AH60" s="3">
        <v>4</v>
      </c>
      <c r="AI60" s="3">
        <v>4</v>
      </c>
      <c r="AJ60" s="3">
        <v>4</v>
      </c>
      <c r="AK60" s="3">
        <v>2</v>
      </c>
      <c r="AL60" s="3">
        <v>3</v>
      </c>
      <c r="AM60" s="3">
        <v>4</v>
      </c>
      <c r="AN60" s="3">
        <v>4</v>
      </c>
      <c r="AO60" s="3">
        <v>1</v>
      </c>
      <c r="AP60" s="3">
        <v>1</v>
      </c>
      <c r="AQ60" s="3">
        <v>4</v>
      </c>
      <c r="AR60" s="3">
        <v>2</v>
      </c>
      <c r="AS60" s="3">
        <v>4</v>
      </c>
      <c r="AT60" s="3">
        <v>2</v>
      </c>
      <c r="AU60" s="3" t="s">
        <v>57</v>
      </c>
      <c r="AV60" s="3" t="s">
        <v>58</v>
      </c>
      <c r="AW60" s="3" t="s">
        <v>66</v>
      </c>
      <c r="AX60" s="35">
        <f t="shared" si="8"/>
        <v>116</v>
      </c>
    </row>
    <row r="61" spans="1:55" x14ac:dyDescent="0.25">
      <c r="A61" s="2">
        <f t="shared" si="7"/>
        <v>56</v>
      </c>
      <c r="B61" s="3">
        <v>4</v>
      </c>
      <c r="C61" s="3">
        <v>4</v>
      </c>
      <c r="D61" s="3">
        <v>4</v>
      </c>
      <c r="E61" s="3">
        <v>3</v>
      </c>
      <c r="F61" s="3">
        <v>4</v>
      </c>
      <c r="G61" s="3">
        <v>1</v>
      </c>
      <c r="H61" s="3">
        <v>4</v>
      </c>
      <c r="I61" s="3">
        <v>3</v>
      </c>
      <c r="J61" s="3">
        <v>3</v>
      </c>
      <c r="K61" s="3">
        <v>4</v>
      </c>
      <c r="L61" s="3">
        <v>4</v>
      </c>
      <c r="M61" s="3">
        <v>1</v>
      </c>
      <c r="N61" s="3">
        <v>1</v>
      </c>
      <c r="O61" s="3">
        <v>3</v>
      </c>
      <c r="P61" s="3">
        <v>4</v>
      </c>
      <c r="Q61" s="3">
        <v>3</v>
      </c>
      <c r="R61" s="3">
        <v>1</v>
      </c>
      <c r="S61" s="3">
        <v>4</v>
      </c>
      <c r="T61" s="3">
        <v>4</v>
      </c>
      <c r="U61" s="3">
        <v>4</v>
      </c>
      <c r="V61" s="3">
        <v>1</v>
      </c>
      <c r="W61" s="3">
        <v>1</v>
      </c>
      <c r="X61" s="3">
        <v>4</v>
      </c>
      <c r="Y61" s="3">
        <v>4</v>
      </c>
      <c r="Z61" s="3">
        <v>4</v>
      </c>
      <c r="AA61" s="3">
        <v>4</v>
      </c>
      <c r="AB61" s="3">
        <v>4</v>
      </c>
      <c r="AC61" s="3">
        <v>2</v>
      </c>
      <c r="AD61" s="3">
        <v>4</v>
      </c>
      <c r="AE61" s="3">
        <v>3</v>
      </c>
      <c r="AF61" s="3">
        <v>2</v>
      </c>
      <c r="AG61" s="3">
        <v>4</v>
      </c>
      <c r="AH61" s="3">
        <v>2</v>
      </c>
      <c r="AI61" s="3">
        <v>4</v>
      </c>
      <c r="AJ61" s="3">
        <v>4</v>
      </c>
      <c r="AK61" s="3">
        <v>4</v>
      </c>
      <c r="AL61" s="3">
        <v>4</v>
      </c>
      <c r="AM61" s="3">
        <v>2</v>
      </c>
      <c r="AN61" s="3">
        <v>2</v>
      </c>
      <c r="AO61" s="3">
        <v>4</v>
      </c>
      <c r="AP61" s="3">
        <v>4</v>
      </c>
      <c r="AQ61" s="3">
        <v>4</v>
      </c>
      <c r="AR61" s="3">
        <v>4</v>
      </c>
      <c r="AS61" s="3">
        <v>4</v>
      </c>
      <c r="AT61" s="3">
        <v>1</v>
      </c>
      <c r="AU61" s="3" t="s">
        <v>60</v>
      </c>
      <c r="AV61" s="3" t="s">
        <v>67</v>
      </c>
      <c r="AW61" s="3" t="s">
        <v>68</v>
      </c>
      <c r="AX61" s="35">
        <f t="shared" si="8"/>
        <v>143</v>
      </c>
    </row>
    <row r="62" spans="1:55" x14ac:dyDescent="0.25">
      <c r="A62" s="2">
        <f t="shared" si="7"/>
        <v>57</v>
      </c>
      <c r="B62" s="3">
        <v>4</v>
      </c>
      <c r="C62" s="3">
        <v>4</v>
      </c>
      <c r="D62" s="3">
        <v>4</v>
      </c>
      <c r="E62" s="3">
        <v>4</v>
      </c>
      <c r="F62" s="3">
        <v>3</v>
      </c>
      <c r="G62" s="3">
        <v>3</v>
      </c>
      <c r="H62" s="3">
        <v>2</v>
      </c>
      <c r="I62" s="3">
        <v>3</v>
      </c>
      <c r="J62" s="3">
        <v>3</v>
      </c>
      <c r="K62" s="3">
        <v>3</v>
      </c>
      <c r="L62" s="3">
        <v>2</v>
      </c>
      <c r="M62" s="3">
        <v>1</v>
      </c>
      <c r="N62" s="3">
        <v>1</v>
      </c>
      <c r="O62" s="3">
        <v>3</v>
      </c>
      <c r="P62" s="3">
        <v>3</v>
      </c>
      <c r="Q62" s="3">
        <v>3</v>
      </c>
      <c r="R62" s="3">
        <v>2</v>
      </c>
      <c r="S62" s="3">
        <v>3</v>
      </c>
      <c r="T62" s="3">
        <v>4</v>
      </c>
      <c r="U62" s="3">
        <v>4</v>
      </c>
      <c r="V62" s="3">
        <v>3</v>
      </c>
      <c r="W62" s="3">
        <v>1</v>
      </c>
      <c r="X62" s="3">
        <v>3</v>
      </c>
      <c r="Y62" s="3">
        <v>4</v>
      </c>
      <c r="Z62" s="3">
        <v>3</v>
      </c>
      <c r="AA62" s="3">
        <v>1</v>
      </c>
      <c r="AB62" s="3">
        <v>2</v>
      </c>
      <c r="AC62" s="3">
        <v>1</v>
      </c>
      <c r="AD62" s="3">
        <v>2</v>
      </c>
      <c r="AE62" s="3">
        <v>1</v>
      </c>
      <c r="AF62" s="3">
        <v>1</v>
      </c>
      <c r="AG62" s="3">
        <v>1</v>
      </c>
      <c r="AH62" s="3">
        <v>3</v>
      </c>
      <c r="AI62" s="3">
        <v>4</v>
      </c>
      <c r="AJ62" s="3">
        <v>3</v>
      </c>
      <c r="AK62" s="3">
        <v>4</v>
      </c>
      <c r="AL62" s="3">
        <v>4</v>
      </c>
      <c r="AM62" s="3">
        <v>3</v>
      </c>
      <c r="AN62" s="3">
        <v>1</v>
      </c>
      <c r="AO62" s="3">
        <v>2</v>
      </c>
      <c r="AP62" s="3">
        <v>2</v>
      </c>
      <c r="AQ62" s="3">
        <v>3</v>
      </c>
      <c r="AR62" s="3">
        <v>2</v>
      </c>
      <c r="AS62" s="3">
        <v>4</v>
      </c>
      <c r="AT62" s="3">
        <v>1</v>
      </c>
      <c r="AU62" s="3" t="s">
        <v>60</v>
      </c>
      <c r="AV62" s="3" t="s">
        <v>75</v>
      </c>
      <c r="AW62" s="3" t="s">
        <v>76</v>
      </c>
      <c r="AX62" s="35">
        <f t="shared" si="8"/>
        <v>118</v>
      </c>
    </row>
    <row r="63" spans="1:55" x14ac:dyDescent="0.25">
      <c r="A63" s="2">
        <f t="shared" si="7"/>
        <v>58</v>
      </c>
      <c r="B63" s="3">
        <v>3</v>
      </c>
      <c r="C63" s="3">
        <v>3</v>
      </c>
      <c r="D63" s="3">
        <v>4</v>
      </c>
      <c r="E63" s="3">
        <v>3</v>
      </c>
      <c r="F63" s="3">
        <v>3</v>
      </c>
      <c r="G63" s="3">
        <v>3</v>
      </c>
      <c r="H63" s="3">
        <v>3</v>
      </c>
      <c r="I63" s="3">
        <v>4</v>
      </c>
      <c r="J63" s="3">
        <v>3</v>
      </c>
      <c r="K63" s="3">
        <v>3</v>
      </c>
      <c r="L63" s="3">
        <v>2</v>
      </c>
      <c r="M63" s="3">
        <v>1</v>
      </c>
      <c r="N63" s="3">
        <v>1</v>
      </c>
      <c r="O63" s="3">
        <v>3</v>
      </c>
      <c r="P63" s="3">
        <v>3</v>
      </c>
      <c r="Q63" s="3">
        <v>3</v>
      </c>
      <c r="R63" s="3">
        <v>1</v>
      </c>
      <c r="S63" s="3">
        <v>3</v>
      </c>
      <c r="T63" s="3">
        <v>2</v>
      </c>
      <c r="U63" s="3">
        <v>3</v>
      </c>
      <c r="V63" s="3">
        <v>2</v>
      </c>
      <c r="W63" s="3">
        <v>1</v>
      </c>
      <c r="X63" s="3">
        <v>4</v>
      </c>
      <c r="Y63" s="3">
        <v>3</v>
      </c>
      <c r="Z63" s="3">
        <v>2</v>
      </c>
      <c r="AA63" s="3">
        <v>2</v>
      </c>
      <c r="AB63" s="3">
        <v>2</v>
      </c>
      <c r="AC63" s="3">
        <v>1</v>
      </c>
      <c r="AD63" s="3">
        <v>2</v>
      </c>
      <c r="AE63" s="3">
        <v>4</v>
      </c>
      <c r="AF63" s="3">
        <v>1</v>
      </c>
      <c r="AG63" s="3">
        <v>1</v>
      </c>
      <c r="AH63" s="3">
        <v>4</v>
      </c>
      <c r="AI63" s="3">
        <v>2</v>
      </c>
      <c r="AJ63" s="3">
        <v>2</v>
      </c>
      <c r="AK63" s="3">
        <v>2</v>
      </c>
      <c r="AL63" s="3">
        <v>2</v>
      </c>
      <c r="AM63" s="3">
        <v>2</v>
      </c>
      <c r="AN63" s="3">
        <v>2</v>
      </c>
      <c r="AO63" s="3">
        <v>1</v>
      </c>
      <c r="AP63" s="3">
        <v>2</v>
      </c>
      <c r="AQ63" s="3">
        <v>3</v>
      </c>
      <c r="AR63" s="3">
        <v>2</v>
      </c>
      <c r="AS63" s="3">
        <v>3</v>
      </c>
      <c r="AT63" s="3">
        <v>3</v>
      </c>
      <c r="AU63" s="3" t="s">
        <v>69</v>
      </c>
      <c r="AV63" s="3" t="s">
        <v>70</v>
      </c>
      <c r="AW63" s="3" t="s">
        <v>58</v>
      </c>
      <c r="AX63" s="35">
        <f t="shared" si="8"/>
        <v>109</v>
      </c>
    </row>
    <row r="64" spans="1:55" x14ac:dyDescent="0.25">
      <c r="A64" s="2">
        <f t="shared" si="7"/>
        <v>59</v>
      </c>
      <c r="B64" s="3">
        <v>3</v>
      </c>
      <c r="C64" s="3">
        <v>3</v>
      </c>
      <c r="D64" s="3">
        <v>3</v>
      </c>
      <c r="E64" s="3">
        <v>3</v>
      </c>
      <c r="F64" s="3">
        <v>4</v>
      </c>
      <c r="G64" s="3">
        <v>3</v>
      </c>
      <c r="H64" s="3">
        <v>3</v>
      </c>
      <c r="I64" s="3">
        <v>2</v>
      </c>
      <c r="J64" s="3">
        <v>3</v>
      </c>
      <c r="K64" s="3">
        <v>2</v>
      </c>
      <c r="L64" s="3">
        <v>2</v>
      </c>
      <c r="M64" s="3">
        <v>1</v>
      </c>
      <c r="N64" s="3">
        <v>1</v>
      </c>
      <c r="O64" s="3">
        <v>3</v>
      </c>
      <c r="P64" s="3">
        <v>3</v>
      </c>
      <c r="Q64" s="3">
        <v>3</v>
      </c>
      <c r="R64" s="3">
        <v>1</v>
      </c>
      <c r="S64" s="3">
        <v>3</v>
      </c>
      <c r="T64" s="3">
        <v>4</v>
      </c>
      <c r="U64" s="3">
        <v>4</v>
      </c>
      <c r="V64" s="3">
        <v>2</v>
      </c>
      <c r="W64" s="3">
        <v>1</v>
      </c>
      <c r="X64" s="3">
        <v>4</v>
      </c>
      <c r="Y64" s="3">
        <v>4</v>
      </c>
      <c r="Z64" s="3">
        <v>2</v>
      </c>
      <c r="AA64" s="3">
        <v>3</v>
      </c>
      <c r="AB64" s="3">
        <v>4</v>
      </c>
      <c r="AC64" s="3">
        <v>1</v>
      </c>
      <c r="AD64" s="3">
        <v>4</v>
      </c>
      <c r="AE64" s="3">
        <v>4</v>
      </c>
      <c r="AF64" s="3">
        <v>3</v>
      </c>
      <c r="AG64" s="3">
        <v>1</v>
      </c>
      <c r="AH64" s="3">
        <v>3</v>
      </c>
      <c r="AI64" s="3">
        <v>4</v>
      </c>
      <c r="AJ64" s="3">
        <v>2</v>
      </c>
      <c r="AK64" s="3">
        <v>2</v>
      </c>
      <c r="AL64" s="3">
        <v>1</v>
      </c>
      <c r="AM64" s="3">
        <v>1</v>
      </c>
      <c r="AN64" s="3">
        <v>1</v>
      </c>
      <c r="AO64" s="3">
        <v>1</v>
      </c>
      <c r="AP64" s="3">
        <v>2</v>
      </c>
      <c r="AQ64" s="3">
        <v>4</v>
      </c>
      <c r="AR64" s="3">
        <v>2</v>
      </c>
      <c r="AS64" s="3">
        <v>4</v>
      </c>
      <c r="AT64" s="3">
        <v>1</v>
      </c>
      <c r="AU64" s="3" t="s">
        <v>73</v>
      </c>
      <c r="AV64" s="3" t="s">
        <v>74</v>
      </c>
      <c r="AW64" s="3" t="s">
        <v>83</v>
      </c>
      <c r="AX64" s="35">
        <f t="shared" si="8"/>
        <v>115</v>
      </c>
    </row>
    <row r="65" spans="1:50" x14ac:dyDescent="0.25">
      <c r="A65" s="2">
        <f t="shared" si="7"/>
        <v>60</v>
      </c>
      <c r="B65" s="3">
        <v>3</v>
      </c>
      <c r="C65" s="3">
        <v>2</v>
      </c>
      <c r="D65" s="3">
        <v>3</v>
      </c>
      <c r="E65" s="3">
        <v>3</v>
      </c>
      <c r="F65" s="3">
        <v>1</v>
      </c>
      <c r="G65" s="3">
        <v>1</v>
      </c>
      <c r="H65" s="3">
        <v>2</v>
      </c>
      <c r="I65" s="3">
        <v>3</v>
      </c>
      <c r="J65" s="3">
        <v>3</v>
      </c>
      <c r="K65" s="3">
        <v>3</v>
      </c>
      <c r="L65" s="3">
        <v>3</v>
      </c>
      <c r="M65" s="3">
        <v>1</v>
      </c>
      <c r="N65" s="3">
        <v>1</v>
      </c>
      <c r="O65" s="3">
        <v>3</v>
      </c>
      <c r="P65" s="3">
        <v>3</v>
      </c>
      <c r="Q65" s="3">
        <v>3</v>
      </c>
      <c r="R65" s="3">
        <v>1</v>
      </c>
      <c r="S65" s="3">
        <v>4</v>
      </c>
      <c r="T65" s="3">
        <v>4</v>
      </c>
      <c r="U65" s="3">
        <v>4</v>
      </c>
      <c r="V65" s="3">
        <v>1</v>
      </c>
      <c r="W65" s="3">
        <v>1</v>
      </c>
      <c r="X65" s="3">
        <v>3</v>
      </c>
      <c r="Y65" s="3">
        <v>4</v>
      </c>
      <c r="Z65" s="3">
        <v>3</v>
      </c>
      <c r="AA65" s="3">
        <v>3</v>
      </c>
      <c r="AB65" s="3">
        <v>3</v>
      </c>
      <c r="AC65" s="3">
        <v>3</v>
      </c>
      <c r="AD65" s="3">
        <v>3</v>
      </c>
      <c r="AE65" s="3">
        <v>4</v>
      </c>
      <c r="AF65" s="3">
        <v>1</v>
      </c>
      <c r="AG65" s="3">
        <v>1</v>
      </c>
      <c r="AH65" s="3">
        <v>2</v>
      </c>
      <c r="AI65" s="3">
        <v>4</v>
      </c>
      <c r="AJ65" s="3">
        <v>1</v>
      </c>
      <c r="AK65" s="3">
        <v>3</v>
      </c>
      <c r="AL65" s="3">
        <v>1</v>
      </c>
      <c r="AM65" s="3">
        <v>1</v>
      </c>
      <c r="AN65" s="3">
        <v>1</v>
      </c>
      <c r="AO65" s="3">
        <v>1</v>
      </c>
      <c r="AP65" s="3">
        <v>1</v>
      </c>
      <c r="AQ65" s="3">
        <v>4</v>
      </c>
      <c r="AR65" s="3">
        <v>2</v>
      </c>
      <c r="AS65" s="3">
        <v>4</v>
      </c>
      <c r="AT65" s="3">
        <v>1</v>
      </c>
      <c r="AU65" s="3" t="s">
        <v>71</v>
      </c>
      <c r="AV65" s="3" t="s">
        <v>72</v>
      </c>
      <c r="AW65" s="3" t="s">
        <v>83</v>
      </c>
      <c r="AX65" s="35">
        <f t="shared" si="8"/>
        <v>107</v>
      </c>
    </row>
    <row r="66" spans="1:50" x14ac:dyDescent="0.25">
      <c r="A66" s="2">
        <f t="shared" si="7"/>
        <v>61</v>
      </c>
      <c r="B66" s="3">
        <v>3</v>
      </c>
      <c r="C66" s="3">
        <v>2</v>
      </c>
      <c r="D66" s="3">
        <v>3</v>
      </c>
      <c r="E66" s="3">
        <v>4</v>
      </c>
      <c r="F66" s="3">
        <v>4</v>
      </c>
      <c r="G66" s="3">
        <v>1</v>
      </c>
      <c r="H66" s="3">
        <v>4</v>
      </c>
      <c r="I66" s="3">
        <v>3</v>
      </c>
      <c r="J66" s="3">
        <v>3</v>
      </c>
      <c r="K66" s="3">
        <v>3</v>
      </c>
      <c r="L66" s="3">
        <v>3</v>
      </c>
      <c r="M66" s="3">
        <v>1</v>
      </c>
      <c r="N66" s="3">
        <v>1</v>
      </c>
      <c r="O66" s="3">
        <v>3</v>
      </c>
      <c r="P66" s="3">
        <v>4</v>
      </c>
      <c r="Q66" s="3">
        <v>2</v>
      </c>
      <c r="R66" s="3">
        <v>1</v>
      </c>
      <c r="S66" s="3">
        <v>3</v>
      </c>
      <c r="T66" s="3">
        <v>4</v>
      </c>
      <c r="U66" s="3">
        <v>4</v>
      </c>
      <c r="V66" s="3">
        <v>3</v>
      </c>
      <c r="W66" s="3">
        <v>1</v>
      </c>
      <c r="X66" s="3">
        <v>3</v>
      </c>
      <c r="Y66" s="3">
        <v>4</v>
      </c>
      <c r="Z66" s="3">
        <v>2</v>
      </c>
      <c r="AA66" s="3">
        <v>1</v>
      </c>
      <c r="AB66" s="3">
        <v>2</v>
      </c>
      <c r="AC66" s="3">
        <v>1</v>
      </c>
      <c r="AD66" s="3">
        <v>2</v>
      </c>
      <c r="AE66" s="3">
        <v>1</v>
      </c>
      <c r="AF66" s="3">
        <v>1</v>
      </c>
      <c r="AG66" s="3">
        <v>1</v>
      </c>
      <c r="AH66" s="3">
        <v>4</v>
      </c>
      <c r="AI66" s="3">
        <v>4</v>
      </c>
      <c r="AJ66" s="3">
        <v>2</v>
      </c>
      <c r="AK66" s="3">
        <v>1</v>
      </c>
      <c r="AL66" s="3">
        <v>2</v>
      </c>
      <c r="AM66" s="3">
        <v>2</v>
      </c>
      <c r="AN66" s="3">
        <v>2</v>
      </c>
      <c r="AO66" s="3">
        <v>1</v>
      </c>
      <c r="AP66" s="3">
        <v>2</v>
      </c>
      <c r="AQ66" s="3">
        <v>4</v>
      </c>
      <c r="AR66" s="3">
        <v>3</v>
      </c>
      <c r="AS66" s="3">
        <v>3</v>
      </c>
      <c r="AT66" s="3">
        <v>2</v>
      </c>
      <c r="AU66" s="3" t="s">
        <v>77</v>
      </c>
      <c r="AV66" s="3" t="s">
        <v>78</v>
      </c>
      <c r="AW66" s="3" t="s">
        <v>79</v>
      </c>
      <c r="AX66" s="35">
        <f t="shared" si="8"/>
        <v>110</v>
      </c>
    </row>
    <row r="67" spans="1:50" x14ac:dyDescent="0.25">
      <c r="A67" s="2">
        <f t="shared" si="7"/>
        <v>62</v>
      </c>
      <c r="B67" s="3">
        <v>3</v>
      </c>
      <c r="C67" s="3">
        <v>2</v>
      </c>
      <c r="D67" s="3">
        <v>3</v>
      </c>
      <c r="E67" s="3">
        <v>4</v>
      </c>
      <c r="F67" s="3">
        <v>4</v>
      </c>
      <c r="G67" s="3">
        <v>1</v>
      </c>
      <c r="H67" s="3">
        <v>4</v>
      </c>
      <c r="I67" s="3">
        <v>3</v>
      </c>
      <c r="J67" s="3">
        <v>3</v>
      </c>
      <c r="K67" s="3">
        <v>3</v>
      </c>
      <c r="L67" s="3">
        <v>3</v>
      </c>
      <c r="M67" s="3">
        <v>1</v>
      </c>
      <c r="N67" s="3">
        <v>1</v>
      </c>
      <c r="O67" s="3">
        <v>3</v>
      </c>
      <c r="P67" s="3">
        <v>3</v>
      </c>
      <c r="Q67" s="3">
        <v>2</v>
      </c>
      <c r="R67" s="3">
        <v>2</v>
      </c>
      <c r="S67" s="3">
        <v>4</v>
      </c>
      <c r="T67" s="3">
        <v>4</v>
      </c>
      <c r="U67" s="3">
        <v>3</v>
      </c>
      <c r="V67" s="3">
        <v>4</v>
      </c>
      <c r="W67" s="3">
        <v>1</v>
      </c>
      <c r="X67" s="3">
        <v>3</v>
      </c>
      <c r="Y67" s="3">
        <v>3</v>
      </c>
      <c r="Z67" s="3">
        <v>4</v>
      </c>
      <c r="AA67" s="3">
        <v>1</v>
      </c>
      <c r="AB67" s="3">
        <v>4</v>
      </c>
      <c r="AC67" s="3">
        <v>1</v>
      </c>
      <c r="AD67" s="3">
        <v>4</v>
      </c>
      <c r="AE67" s="3">
        <v>4</v>
      </c>
      <c r="AF67" s="3">
        <v>1</v>
      </c>
      <c r="AG67" s="3">
        <v>1</v>
      </c>
      <c r="AH67" s="3">
        <v>4</v>
      </c>
      <c r="AI67" s="3">
        <v>4</v>
      </c>
      <c r="AJ67" s="3">
        <v>4</v>
      </c>
      <c r="AK67" s="3">
        <v>4</v>
      </c>
      <c r="AL67" s="3">
        <v>4</v>
      </c>
      <c r="AM67" s="3">
        <v>4</v>
      </c>
      <c r="AN67" s="3">
        <v>4</v>
      </c>
      <c r="AO67" s="3">
        <v>1</v>
      </c>
      <c r="AP67" s="3">
        <v>4</v>
      </c>
      <c r="AQ67" s="3">
        <v>4</v>
      </c>
      <c r="AR67" s="3">
        <v>4</v>
      </c>
      <c r="AS67" s="3">
        <v>4</v>
      </c>
      <c r="AT67" s="3">
        <v>1</v>
      </c>
      <c r="AU67" s="3" t="s">
        <v>80</v>
      </c>
      <c r="AV67" s="3" t="s">
        <v>81</v>
      </c>
      <c r="AW67" s="3" t="s">
        <v>82</v>
      </c>
      <c r="AX67" s="35">
        <f t="shared" si="8"/>
        <v>133</v>
      </c>
    </row>
    <row r="68" spans="1:50" x14ac:dyDescent="0.25">
      <c r="A68" s="2">
        <f t="shared" si="7"/>
        <v>63</v>
      </c>
      <c r="B68" s="3">
        <v>2</v>
      </c>
      <c r="C68" s="3">
        <v>2</v>
      </c>
      <c r="D68" s="3">
        <v>3</v>
      </c>
      <c r="E68" s="3">
        <v>3</v>
      </c>
      <c r="F68" s="3">
        <v>4</v>
      </c>
      <c r="G68" s="3">
        <v>2</v>
      </c>
      <c r="H68" s="3">
        <v>4</v>
      </c>
      <c r="I68" s="3">
        <v>3</v>
      </c>
      <c r="J68" s="3">
        <v>3</v>
      </c>
      <c r="K68" s="3">
        <v>3</v>
      </c>
      <c r="L68" s="3">
        <v>3</v>
      </c>
      <c r="M68" s="3">
        <v>1</v>
      </c>
      <c r="N68" s="3">
        <v>1</v>
      </c>
      <c r="O68" s="3">
        <v>3</v>
      </c>
      <c r="P68" s="3">
        <v>2</v>
      </c>
      <c r="Q68" s="3">
        <v>3</v>
      </c>
      <c r="R68" s="3">
        <v>1</v>
      </c>
      <c r="S68" s="3">
        <v>3</v>
      </c>
      <c r="T68" s="3">
        <v>4</v>
      </c>
      <c r="U68" s="3">
        <v>4</v>
      </c>
      <c r="V68" s="3">
        <v>2</v>
      </c>
      <c r="W68" s="3">
        <v>1</v>
      </c>
      <c r="X68" s="3">
        <v>2</v>
      </c>
      <c r="Y68" s="3">
        <v>4</v>
      </c>
      <c r="Z68" s="3">
        <v>2</v>
      </c>
      <c r="AA68" s="3">
        <v>2</v>
      </c>
      <c r="AB68" s="3">
        <v>4</v>
      </c>
      <c r="AC68" s="3">
        <v>2</v>
      </c>
      <c r="AD68" s="3">
        <v>4</v>
      </c>
      <c r="AE68" s="3">
        <v>4</v>
      </c>
      <c r="AF68" s="3">
        <v>1</v>
      </c>
      <c r="AG68" s="3">
        <v>1</v>
      </c>
      <c r="AH68" s="3">
        <v>3</v>
      </c>
      <c r="AI68" s="3">
        <v>4</v>
      </c>
      <c r="AJ68" s="3">
        <v>3</v>
      </c>
      <c r="AK68" s="3">
        <v>2</v>
      </c>
      <c r="AL68" s="3">
        <v>3</v>
      </c>
      <c r="AM68" s="3">
        <v>3</v>
      </c>
      <c r="AN68" s="3">
        <v>1</v>
      </c>
      <c r="AO68" s="3">
        <v>4</v>
      </c>
      <c r="AP68" s="3">
        <v>4</v>
      </c>
      <c r="AQ68" s="3">
        <v>4</v>
      </c>
      <c r="AR68" s="3">
        <v>4</v>
      </c>
      <c r="AS68" s="3">
        <v>1</v>
      </c>
      <c r="AT68" s="3">
        <v>1</v>
      </c>
      <c r="AU68" s="3" t="s">
        <v>84</v>
      </c>
      <c r="AV68" s="3" t="s">
        <v>85</v>
      </c>
      <c r="AW68" s="3" t="s">
        <v>86</v>
      </c>
      <c r="AX68" s="35">
        <f t="shared" si="8"/>
        <v>120</v>
      </c>
    </row>
    <row r="69" spans="1:50" x14ac:dyDescent="0.25">
      <c r="A69" s="2">
        <f t="shared" si="7"/>
        <v>64</v>
      </c>
      <c r="B69" s="3">
        <v>4</v>
      </c>
      <c r="C69" s="3">
        <v>4</v>
      </c>
      <c r="D69" s="3">
        <v>4</v>
      </c>
      <c r="E69" s="3">
        <v>4</v>
      </c>
      <c r="F69" s="3">
        <v>2</v>
      </c>
      <c r="G69" s="3">
        <v>2</v>
      </c>
      <c r="H69" s="3">
        <v>2</v>
      </c>
      <c r="I69" s="3">
        <v>3</v>
      </c>
      <c r="J69" s="3">
        <v>2</v>
      </c>
      <c r="K69" s="3">
        <v>3</v>
      </c>
      <c r="L69" s="3">
        <v>3</v>
      </c>
      <c r="M69" s="3">
        <v>1</v>
      </c>
      <c r="N69" s="3">
        <v>1</v>
      </c>
      <c r="O69" s="3">
        <v>2</v>
      </c>
      <c r="P69" s="3">
        <v>4</v>
      </c>
      <c r="Q69" s="3">
        <v>2</v>
      </c>
      <c r="R69" s="3">
        <v>1</v>
      </c>
      <c r="S69" s="3">
        <v>4</v>
      </c>
      <c r="T69" s="3">
        <v>2</v>
      </c>
      <c r="U69" s="3">
        <v>1</v>
      </c>
      <c r="V69" s="3">
        <v>4</v>
      </c>
      <c r="W69" s="3">
        <v>1</v>
      </c>
      <c r="X69" s="3">
        <v>3</v>
      </c>
      <c r="Y69" s="3">
        <v>3</v>
      </c>
      <c r="Z69" s="3">
        <v>1</v>
      </c>
      <c r="AA69" s="3">
        <v>1</v>
      </c>
      <c r="AB69" s="3">
        <v>1</v>
      </c>
      <c r="AC69" s="3">
        <v>1</v>
      </c>
      <c r="AD69" s="3">
        <v>1</v>
      </c>
      <c r="AE69" s="3">
        <v>1</v>
      </c>
      <c r="AF69" s="3">
        <v>1</v>
      </c>
      <c r="AG69" s="3">
        <v>2</v>
      </c>
      <c r="AH69" s="3">
        <v>2</v>
      </c>
      <c r="AI69" s="3">
        <v>4</v>
      </c>
      <c r="AJ69" s="3">
        <v>1</v>
      </c>
      <c r="AK69" s="3">
        <v>1</v>
      </c>
      <c r="AL69" s="3">
        <v>1</v>
      </c>
      <c r="AM69" s="3">
        <v>1</v>
      </c>
      <c r="AN69" s="3">
        <v>2</v>
      </c>
      <c r="AO69" s="3">
        <v>1</v>
      </c>
      <c r="AP69" s="3">
        <v>1</v>
      </c>
      <c r="AQ69" s="3">
        <v>4</v>
      </c>
      <c r="AR69" s="3">
        <v>2</v>
      </c>
      <c r="AS69" s="3">
        <v>2</v>
      </c>
      <c r="AT69" s="3">
        <v>2</v>
      </c>
      <c r="AU69" s="3" t="s">
        <v>60</v>
      </c>
      <c r="AV69" s="3" t="s">
        <v>78</v>
      </c>
      <c r="AW69" s="3" t="s">
        <v>87</v>
      </c>
      <c r="AX69" s="35">
        <f t="shared" si="8"/>
        <v>95</v>
      </c>
    </row>
    <row r="70" spans="1:50" x14ac:dyDescent="0.25">
      <c r="A70" s="2">
        <f t="shared" si="7"/>
        <v>65</v>
      </c>
      <c r="B70" s="3">
        <v>3</v>
      </c>
      <c r="C70" s="3">
        <v>4</v>
      </c>
      <c r="D70" s="3">
        <v>3</v>
      </c>
      <c r="E70" s="3">
        <v>3</v>
      </c>
      <c r="F70" s="3">
        <v>3</v>
      </c>
      <c r="G70" s="3">
        <v>1</v>
      </c>
      <c r="H70" s="3">
        <v>3</v>
      </c>
      <c r="I70" s="3">
        <v>4</v>
      </c>
      <c r="J70" s="3">
        <v>4</v>
      </c>
      <c r="K70" s="3">
        <v>2</v>
      </c>
      <c r="L70" s="3">
        <v>3</v>
      </c>
      <c r="M70" s="3">
        <v>1</v>
      </c>
      <c r="N70" s="3">
        <v>4</v>
      </c>
      <c r="O70" s="3">
        <v>4</v>
      </c>
      <c r="P70" s="3">
        <v>2</v>
      </c>
      <c r="Q70" s="3">
        <v>1</v>
      </c>
      <c r="R70" s="3">
        <v>4</v>
      </c>
      <c r="S70" s="3">
        <v>3</v>
      </c>
      <c r="T70" s="3">
        <v>1</v>
      </c>
      <c r="U70" s="3">
        <v>1</v>
      </c>
      <c r="V70" s="3">
        <v>4</v>
      </c>
      <c r="W70" s="3">
        <v>1</v>
      </c>
      <c r="X70" s="3">
        <v>3</v>
      </c>
      <c r="Y70" s="3">
        <v>2</v>
      </c>
      <c r="Z70" s="3">
        <v>2</v>
      </c>
      <c r="AA70" s="3">
        <v>2</v>
      </c>
      <c r="AB70" s="3">
        <v>4</v>
      </c>
      <c r="AC70" s="3">
        <v>1</v>
      </c>
      <c r="AD70" s="3">
        <v>1</v>
      </c>
      <c r="AE70" s="3">
        <v>1</v>
      </c>
      <c r="AF70" s="3">
        <v>1</v>
      </c>
      <c r="AG70" s="3">
        <v>1</v>
      </c>
      <c r="AH70" s="3">
        <v>4</v>
      </c>
      <c r="AI70" s="3">
        <v>4</v>
      </c>
      <c r="AJ70" s="3">
        <v>3</v>
      </c>
      <c r="AK70" s="3">
        <v>3</v>
      </c>
      <c r="AL70" s="3">
        <v>2</v>
      </c>
      <c r="AM70" s="3">
        <v>2</v>
      </c>
      <c r="AN70" s="3">
        <v>3</v>
      </c>
      <c r="AO70" s="3">
        <v>1</v>
      </c>
      <c r="AP70" s="3">
        <v>1</v>
      </c>
      <c r="AQ70" s="3">
        <v>3</v>
      </c>
      <c r="AR70" s="3">
        <v>1</v>
      </c>
      <c r="AS70" s="3">
        <v>1</v>
      </c>
      <c r="AT70" s="3">
        <v>3</v>
      </c>
      <c r="AU70" s="3" t="s">
        <v>88</v>
      </c>
      <c r="AV70" s="3" t="s">
        <v>89</v>
      </c>
      <c r="AW70" s="3" t="s">
        <v>90</v>
      </c>
      <c r="AX70" s="35">
        <f t="shared" si="8"/>
        <v>108</v>
      </c>
    </row>
    <row r="71" spans="1:50" x14ac:dyDescent="0.25">
      <c r="A71" s="2">
        <f t="shared" si="7"/>
        <v>66</v>
      </c>
      <c r="B71" s="3">
        <v>3</v>
      </c>
      <c r="C71" s="3">
        <v>3</v>
      </c>
      <c r="D71" s="3">
        <v>3</v>
      </c>
      <c r="E71" s="3">
        <v>3</v>
      </c>
      <c r="F71" s="3">
        <v>4</v>
      </c>
      <c r="G71" s="3">
        <v>1</v>
      </c>
      <c r="H71" s="3">
        <v>4</v>
      </c>
      <c r="I71" s="3">
        <v>2</v>
      </c>
      <c r="J71" s="3">
        <v>1</v>
      </c>
      <c r="K71" s="3">
        <v>2</v>
      </c>
      <c r="L71" s="3">
        <v>3</v>
      </c>
      <c r="M71" s="3">
        <v>4</v>
      </c>
      <c r="N71" s="3">
        <v>1</v>
      </c>
      <c r="O71" s="3">
        <v>4</v>
      </c>
      <c r="P71" s="3">
        <v>4</v>
      </c>
      <c r="Q71" s="3">
        <v>4</v>
      </c>
      <c r="R71" s="3">
        <v>1</v>
      </c>
      <c r="S71" s="3">
        <v>4</v>
      </c>
      <c r="T71" s="3">
        <v>4</v>
      </c>
      <c r="U71" s="3">
        <v>4</v>
      </c>
      <c r="V71" s="3">
        <v>4</v>
      </c>
      <c r="W71" s="3">
        <v>2</v>
      </c>
      <c r="X71" s="3">
        <v>3</v>
      </c>
      <c r="Y71" s="3">
        <v>3</v>
      </c>
      <c r="Z71" s="3">
        <v>4</v>
      </c>
      <c r="AA71" s="3">
        <v>2</v>
      </c>
      <c r="AB71" s="3">
        <v>4</v>
      </c>
      <c r="AC71" s="3">
        <v>3</v>
      </c>
      <c r="AD71" s="3">
        <v>3</v>
      </c>
      <c r="AE71" s="3">
        <v>4</v>
      </c>
      <c r="AF71" s="3">
        <v>4</v>
      </c>
      <c r="AG71" s="3">
        <v>1</v>
      </c>
      <c r="AH71" s="3">
        <v>4</v>
      </c>
      <c r="AI71" s="3">
        <v>4</v>
      </c>
      <c r="AJ71" s="3">
        <v>4</v>
      </c>
      <c r="AK71" s="3">
        <v>4</v>
      </c>
      <c r="AL71" s="3">
        <v>1</v>
      </c>
      <c r="AM71" s="3">
        <v>4</v>
      </c>
      <c r="AN71" s="3">
        <v>4</v>
      </c>
      <c r="AO71" s="3">
        <v>4</v>
      </c>
      <c r="AP71" s="3">
        <v>4</v>
      </c>
      <c r="AQ71" s="3">
        <v>4</v>
      </c>
      <c r="AR71" s="3">
        <v>1</v>
      </c>
      <c r="AS71" s="3">
        <v>1</v>
      </c>
      <c r="AT71" s="3">
        <v>1</v>
      </c>
      <c r="AU71" s="3" t="s">
        <v>60</v>
      </c>
      <c r="AV71" s="3" t="s">
        <v>91</v>
      </c>
      <c r="AW71" s="3" t="s">
        <v>92</v>
      </c>
      <c r="AX71" s="35">
        <f t="shared" si="8"/>
        <v>136</v>
      </c>
    </row>
    <row r="72" spans="1:50" x14ac:dyDescent="0.25">
      <c r="A72" s="2">
        <f t="shared" si="7"/>
        <v>67</v>
      </c>
      <c r="B72" s="3">
        <v>3</v>
      </c>
      <c r="C72" s="3">
        <v>3</v>
      </c>
      <c r="D72" s="3">
        <v>3</v>
      </c>
      <c r="E72" s="3">
        <v>3</v>
      </c>
      <c r="F72" s="3">
        <v>4</v>
      </c>
      <c r="G72" s="3">
        <v>2</v>
      </c>
      <c r="H72" s="3">
        <v>4</v>
      </c>
      <c r="I72" s="3">
        <v>3</v>
      </c>
      <c r="J72" s="3">
        <v>1</v>
      </c>
      <c r="K72" s="3">
        <v>2</v>
      </c>
      <c r="L72" s="3">
        <v>3</v>
      </c>
      <c r="M72" s="3">
        <v>4</v>
      </c>
      <c r="N72" s="3">
        <v>1</v>
      </c>
      <c r="O72" s="3">
        <v>4</v>
      </c>
      <c r="P72" s="3">
        <v>4</v>
      </c>
      <c r="Q72" s="3">
        <v>4</v>
      </c>
      <c r="R72" s="3">
        <v>1</v>
      </c>
      <c r="S72" s="3">
        <v>4</v>
      </c>
      <c r="T72" s="3">
        <v>4</v>
      </c>
      <c r="U72" s="3">
        <v>4</v>
      </c>
      <c r="V72" s="3">
        <v>4</v>
      </c>
      <c r="W72" s="3">
        <v>3</v>
      </c>
      <c r="X72" s="3">
        <v>4</v>
      </c>
      <c r="Y72" s="3">
        <v>4</v>
      </c>
      <c r="Z72" s="3">
        <v>4</v>
      </c>
      <c r="AA72" s="3">
        <v>2</v>
      </c>
      <c r="AB72" s="3">
        <v>4</v>
      </c>
      <c r="AC72" s="3">
        <v>4</v>
      </c>
      <c r="AD72" s="3">
        <v>4</v>
      </c>
      <c r="AE72" s="3">
        <v>4</v>
      </c>
      <c r="AF72" s="3">
        <v>2</v>
      </c>
      <c r="AG72" s="3">
        <v>1</v>
      </c>
      <c r="AH72" s="3">
        <v>4</v>
      </c>
      <c r="AI72" s="3">
        <v>4</v>
      </c>
      <c r="AJ72" s="3">
        <v>4</v>
      </c>
      <c r="AK72" s="3">
        <v>4</v>
      </c>
      <c r="AL72" s="3">
        <v>1</v>
      </c>
      <c r="AM72" s="3">
        <v>4</v>
      </c>
      <c r="AN72" s="3">
        <v>4</v>
      </c>
      <c r="AO72" s="3">
        <v>4</v>
      </c>
      <c r="AP72" s="3">
        <v>4</v>
      </c>
      <c r="AQ72" s="3">
        <v>4</v>
      </c>
      <c r="AR72" s="3">
        <v>1</v>
      </c>
      <c r="AS72" s="3">
        <v>3</v>
      </c>
      <c r="AT72" s="3">
        <v>1</v>
      </c>
      <c r="AU72" s="3" t="s">
        <v>93</v>
      </c>
      <c r="AV72" s="3" t="s">
        <v>94</v>
      </c>
      <c r="AW72" s="3" t="s">
        <v>79</v>
      </c>
      <c r="AX72" s="35">
        <f t="shared" si="8"/>
        <v>143</v>
      </c>
    </row>
    <row r="73" spans="1:50" x14ac:dyDescent="0.25">
      <c r="A73" s="2">
        <f t="shared" si="7"/>
        <v>68</v>
      </c>
      <c r="B73" s="3">
        <v>2</v>
      </c>
      <c r="C73" s="3">
        <v>2</v>
      </c>
      <c r="D73" s="3">
        <v>2</v>
      </c>
      <c r="E73" s="3">
        <v>2</v>
      </c>
      <c r="F73" s="3">
        <v>3</v>
      </c>
      <c r="G73" s="3">
        <v>2</v>
      </c>
      <c r="H73" s="3">
        <v>4</v>
      </c>
      <c r="I73" s="3">
        <v>4</v>
      </c>
      <c r="J73" s="3">
        <v>4</v>
      </c>
      <c r="K73" s="3">
        <v>4</v>
      </c>
      <c r="L73" s="3">
        <v>3</v>
      </c>
      <c r="M73" s="3">
        <v>4</v>
      </c>
      <c r="N73" s="3">
        <v>1</v>
      </c>
      <c r="O73" s="3">
        <v>4</v>
      </c>
      <c r="P73" s="3">
        <v>4</v>
      </c>
      <c r="Q73" s="3">
        <v>4</v>
      </c>
      <c r="R73" s="3">
        <v>4</v>
      </c>
      <c r="S73" s="3">
        <v>4</v>
      </c>
      <c r="T73" s="3">
        <v>4</v>
      </c>
      <c r="U73" s="3">
        <v>2</v>
      </c>
      <c r="V73" s="3">
        <v>4</v>
      </c>
      <c r="W73" s="3">
        <v>3</v>
      </c>
      <c r="X73" s="3">
        <v>3</v>
      </c>
      <c r="Y73" s="3">
        <v>2</v>
      </c>
      <c r="Z73" s="3">
        <v>2</v>
      </c>
      <c r="AA73" s="3">
        <v>2</v>
      </c>
      <c r="AB73" s="3">
        <v>4</v>
      </c>
      <c r="AC73" s="3">
        <v>4</v>
      </c>
      <c r="AD73" s="3">
        <v>1</v>
      </c>
      <c r="AE73" s="3">
        <v>4</v>
      </c>
      <c r="AF73" s="3">
        <v>1</v>
      </c>
      <c r="AG73" s="3">
        <v>1</v>
      </c>
      <c r="AH73" s="3">
        <v>4</v>
      </c>
      <c r="AI73" s="3">
        <v>3</v>
      </c>
      <c r="AJ73" s="3">
        <v>3</v>
      </c>
      <c r="AK73" s="3">
        <v>4</v>
      </c>
      <c r="AL73" s="3">
        <v>2</v>
      </c>
      <c r="AM73" s="3">
        <v>3</v>
      </c>
      <c r="AN73" s="3">
        <v>3</v>
      </c>
      <c r="AO73" s="3">
        <v>3</v>
      </c>
      <c r="AP73" s="3">
        <v>4</v>
      </c>
      <c r="AQ73" s="3">
        <v>3</v>
      </c>
      <c r="AR73" s="3">
        <v>1</v>
      </c>
      <c r="AS73" s="3">
        <v>1</v>
      </c>
      <c r="AT73" s="3">
        <v>1</v>
      </c>
      <c r="AU73" s="3" t="s">
        <v>95</v>
      </c>
      <c r="AV73" s="3" t="s">
        <v>58</v>
      </c>
      <c r="AW73" s="3" t="s">
        <v>96</v>
      </c>
      <c r="AX73" s="35">
        <f t="shared" si="8"/>
        <v>129</v>
      </c>
    </row>
    <row r="74" spans="1:50" x14ac:dyDescent="0.25">
      <c r="A74" s="2">
        <f t="shared" si="7"/>
        <v>69</v>
      </c>
      <c r="B74" s="3">
        <v>3</v>
      </c>
      <c r="C74" s="3">
        <v>3</v>
      </c>
      <c r="D74" s="3">
        <v>3</v>
      </c>
      <c r="E74" s="3">
        <v>3</v>
      </c>
      <c r="F74" s="3">
        <v>3</v>
      </c>
      <c r="G74" s="3">
        <v>2</v>
      </c>
      <c r="H74" s="3">
        <v>4</v>
      </c>
      <c r="I74" s="3">
        <v>4</v>
      </c>
      <c r="J74" s="3">
        <v>4</v>
      </c>
      <c r="K74" s="3">
        <v>4</v>
      </c>
      <c r="L74" s="3">
        <v>3</v>
      </c>
      <c r="M74" s="3">
        <v>3</v>
      </c>
      <c r="N74" s="3">
        <v>1</v>
      </c>
      <c r="O74" s="3">
        <v>4</v>
      </c>
      <c r="P74" s="3">
        <v>4</v>
      </c>
      <c r="Q74" s="3">
        <v>4</v>
      </c>
      <c r="R74" s="3">
        <v>4</v>
      </c>
      <c r="S74" s="3">
        <v>4</v>
      </c>
      <c r="T74" s="3">
        <v>3</v>
      </c>
      <c r="U74" s="3">
        <v>4</v>
      </c>
      <c r="V74" s="3">
        <v>4</v>
      </c>
      <c r="W74" s="3">
        <v>1</v>
      </c>
      <c r="X74" s="3">
        <v>3</v>
      </c>
      <c r="Y74" s="3">
        <v>1</v>
      </c>
      <c r="Z74" s="3">
        <v>4</v>
      </c>
      <c r="AA74" s="3">
        <v>2</v>
      </c>
      <c r="AB74" s="3">
        <v>4</v>
      </c>
      <c r="AC74" s="3">
        <v>3</v>
      </c>
      <c r="AD74" s="3">
        <v>4</v>
      </c>
      <c r="AE74" s="3">
        <v>4</v>
      </c>
      <c r="AF74" s="3">
        <v>4</v>
      </c>
      <c r="AG74" s="3">
        <v>1</v>
      </c>
      <c r="AH74" s="3">
        <v>4</v>
      </c>
      <c r="AI74" s="3">
        <v>4</v>
      </c>
      <c r="AJ74" s="3">
        <v>4</v>
      </c>
      <c r="AK74" s="3">
        <v>4</v>
      </c>
      <c r="AL74" s="3">
        <v>2</v>
      </c>
      <c r="AM74" s="3">
        <v>4</v>
      </c>
      <c r="AN74" s="3">
        <v>2</v>
      </c>
      <c r="AO74" s="3">
        <v>4</v>
      </c>
      <c r="AP74" s="3">
        <v>4</v>
      </c>
      <c r="AQ74" s="3">
        <v>4</v>
      </c>
      <c r="AR74" s="3">
        <v>1</v>
      </c>
      <c r="AS74" s="3">
        <v>3</v>
      </c>
      <c r="AT74" s="3">
        <v>2</v>
      </c>
      <c r="AU74" s="3" t="s">
        <v>97</v>
      </c>
      <c r="AV74" s="3" t="s">
        <v>98</v>
      </c>
      <c r="AW74" s="3" t="s">
        <v>99</v>
      </c>
      <c r="AX74" s="35">
        <f t="shared" si="8"/>
        <v>144</v>
      </c>
    </row>
    <row r="75" spans="1:50" x14ac:dyDescent="0.25">
      <c r="A75" s="2">
        <f t="shared" si="7"/>
        <v>70</v>
      </c>
      <c r="B75" s="3">
        <v>3</v>
      </c>
      <c r="C75" s="3">
        <v>3</v>
      </c>
      <c r="D75" s="3">
        <v>3</v>
      </c>
      <c r="E75" s="3">
        <v>3</v>
      </c>
      <c r="F75" s="3">
        <v>3</v>
      </c>
      <c r="G75" s="3">
        <v>1</v>
      </c>
      <c r="H75" s="3">
        <v>4</v>
      </c>
      <c r="I75" s="3">
        <v>3</v>
      </c>
      <c r="J75" s="3">
        <v>3</v>
      </c>
      <c r="K75" s="3">
        <v>3</v>
      </c>
      <c r="L75" s="3">
        <v>3</v>
      </c>
      <c r="M75" s="3">
        <v>4</v>
      </c>
      <c r="N75" s="3">
        <v>1</v>
      </c>
      <c r="O75" s="3">
        <v>4</v>
      </c>
      <c r="P75" s="3">
        <v>4</v>
      </c>
      <c r="Q75" s="3">
        <v>4</v>
      </c>
      <c r="R75" s="3">
        <v>4</v>
      </c>
      <c r="S75" s="3">
        <v>4</v>
      </c>
      <c r="T75" s="3">
        <v>4</v>
      </c>
      <c r="U75" s="3">
        <v>4</v>
      </c>
      <c r="V75" s="3">
        <v>4</v>
      </c>
      <c r="W75" s="3">
        <v>2</v>
      </c>
      <c r="X75" s="3">
        <v>4</v>
      </c>
      <c r="Y75" s="3">
        <v>4</v>
      </c>
      <c r="Z75" s="3">
        <v>2</v>
      </c>
      <c r="AA75" s="3">
        <v>3</v>
      </c>
      <c r="AB75" s="3">
        <v>4</v>
      </c>
      <c r="AC75" s="3">
        <v>4</v>
      </c>
      <c r="AD75" s="3">
        <v>4</v>
      </c>
      <c r="AE75" s="3">
        <v>4</v>
      </c>
      <c r="AF75" s="3">
        <v>4</v>
      </c>
      <c r="AG75" s="3">
        <v>1</v>
      </c>
      <c r="AH75" s="3">
        <v>4</v>
      </c>
      <c r="AI75" s="3">
        <v>4</v>
      </c>
      <c r="AJ75" s="3">
        <v>3</v>
      </c>
      <c r="AK75" s="3">
        <v>4</v>
      </c>
      <c r="AL75" s="3">
        <v>1</v>
      </c>
      <c r="AM75" s="3">
        <v>1</v>
      </c>
      <c r="AN75" s="3">
        <v>2</v>
      </c>
      <c r="AO75" s="3">
        <v>2</v>
      </c>
      <c r="AP75" s="3">
        <v>2</v>
      </c>
      <c r="AQ75" s="3">
        <v>4</v>
      </c>
      <c r="AR75" s="3">
        <v>1</v>
      </c>
      <c r="AS75" s="3">
        <v>1</v>
      </c>
      <c r="AT75" s="3">
        <v>1</v>
      </c>
      <c r="AU75" s="3" t="s">
        <v>84</v>
      </c>
      <c r="AV75" s="3" t="s">
        <v>58</v>
      </c>
      <c r="AW75" s="3" t="s">
        <v>100</v>
      </c>
      <c r="AX75" s="35">
        <f t="shared" si="8"/>
        <v>135</v>
      </c>
    </row>
    <row r="76" spans="1:50" x14ac:dyDescent="0.25">
      <c r="A76" s="2">
        <f t="shared" si="7"/>
        <v>71</v>
      </c>
      <c r="B76" s="3">
        <v>3</v>
      </c>
      <c r="C76" s="3">
        <v>3</v>
      </c>
      <c r="D76" s="3">
        <v>3</v>
      </c>
      <c r="E76" s="3">
        <v>3</v>
      </c>
      <c r="F76" s="3">
        <v>4</v>
      </c>
      <c r="G76" s="3">
        <v>1</v>
      </c>
      <c r="H76" s="3">
        <v>4</v>
      </c>
      <c r="I76" s="3">
        <v>3</v>
      </c>
      <c r="J76" s="3">
        <v>3</v>
      </c>
      <c r="K76" s="3">
        <v>3</v>
      </c>
      <c r="L76" s="3">
        <v>3</v>
      </c>
      <c r="M76" s="3">
        <v>4</v>
      </c>
      <c r="N76" s="3">
        <v>1</v>
      </c>
      <c r="O76" s="3">
        <v>4</v>
      </c>
      <c r="P76" s="3">
        <v>4</v>
      </c>
      <c r="Q76" s="3">
        <v>4</v>
      </c>
      <c r="R76" s="3">
        <v>1</v>
      </c>
      <c r="S76" s="3">
        <v>4</v>
      </c>
      <c r="T76" s="3">
        <v>4</v>
      </c>
      <c r="U76" s="3">
        <v>4</v>
      </c>
      <c r="V76" s="3">
        <v>4</v>
      </c>
      <c r="W76" s="3">
        <v>2</v>
      </c>
      <c r="X76" s="3">
        <v>4</v>
      </c>
      <c r="Y76" s="3">
        <v>4</v>
      </c>
      <c r="Z76" s="3">
        <v>2</v>
      </c>
      <c r="AA76" s="3">
        <v>1</v>
      </c>
      <c r="AB76" s="3">
        <v>4</v>
      </c>
      <c r="AC76" s="3">
        <v>1</v>
      </c>
      <c r="AD76" s="3">
        <v>1</v>
      </c>
      <c r="AE76" s="3">
        <v>4</v>
      </c>
      <c r="AF76" s="3">
        <v>1</v>
      </c>
      <c r="AG76" s="3">
        <v>1</v>
      </c>
      <c r="AH76" s="3">
        <v>4</v>
      </c>
      <c r="AI76" s="3">
        <v>4</v>
      </c>
      <c r="AJ76" s="3">
        <v>1</v>
      </c>
      <c r="AK76" s="3">
        <v>4</v>
      </c>
      <c r="AL76" s="3">
        <v>1</v>
      </c>
      <c r="AM76" s="3">
        <v>1</v>
      </c>
      <c r="AN76" s="3">
        <v>2</v>
      </c>
      <c r="AO76" s="3">
        <v>4</v>
      </c>
      <c r="AP76" s="3">
        <v>1</v>
      </c>
      <c r="AQ76" s="3">
        <v>4</v>
      </c>
      <c r="AR76" s="3">
        <v>1</v>
      </c>
      <c r="AS76" s="3">
        <v>4</v>
      </c>
      <c r="AT76" s="3">
        <v>4</v>
      </c>
      <c r="AU76" s="3" t="s">
        <v>101</v>
      </c>
      <c r="AV76" s="3" t="s">
        <v>102</v>
      </c>
      <c r="AW76" s="3" t="s">
        <v>90</v>
      </c>
      <c r="AX76" s="35">
        <f t="shared" si="8"/>
        <v>127</v>
      </c>
    </row>
    <row r="77" spans="1:50" x14ac:dyDescent="0.25">
      <c r="A77" s="2">
        <f t="shared" si="7"/>
        <v>72</v>
      </c>
      <c r="B77" s="3">
        <v>3</v>
      </c>
      <c r="C77" s="3">
        <v>3</v>
      </c>
      <c r="D77" s="3">
        <v>3</v>
      </c>
      <c r="E77" s="3">
        <v>3</v>
      </c>
      <c r="F77" s="3">
        <v>2</v>
      </c>
      <c r="G77" s="3">
        <v>2</v>
      </c>
      <c r="H77" s="3">
        <v>4</v>
      </c>
      <c r="I77" s="3">
        <v>4</v>
      </c>
      <c r="J77" s="3">
        <v>4</v>
      </c>
      <c r="K77" s="3">
        <v>4</v>
      </c>
      <c r="L77" s="3">
        <v>3</v>
      </c>
      <c r="M77" s="3">
        <v>4</v>
      </c>
      <c r="N77" s="3">
        <v>1</v>
      </c>
      <c r="O77" s="3">
        <v>4</v>
      </c>
      <c r="P77" s="3">
        <v>4</v>
      </c>
      <c r="Q77" s="3">
        <v>4</v>
      </c>
      <c r="R77" s="3">
        <v>1</v>
      </c>
      <c r="S77" s="3">
        <v>4</v>
      </c>
      <c r="T77" s="3">
        <v>4</v>
      </c>
      <c r="U77" s="3">
        <v>1</v>
      </c>
      <c r="V77" s="3">
        <v>4</v>
      </c>
      <c r="W77" s="3">
        <v>2</v>
      </c>
      <c r="X77" s="3">
        <v>4</v>
      </c>
      <c r="Y77" s="3">
        <v>4</v>
      </c>
      <c r="Z77" s="3">
        <v>1</v>
      </c>
      <c r="AA77" s="3">
        <v>1</v>
      </c>
      <c r="AB77" s="3">
        <v>1</v>
      </c>
      <c r="AC77" s="3">
        <v>1</v>
      </c>
      <c r="AD77" s="3">
        <v>1</v>
      </c>
      <c r="AE77" s="3">
        <v>4</v>
      </c>
      <c r="AF77" s="3">
        <v>1</v>
      </c>
      <c r="AG77" s="3">
        <v>1</v>
      </c>
      <c r="AH77" s="3">
        <v>1</v>
      </c>
      <c r="AI77" s="3">
        <v>1</v>
      </c>
      <c r="AJ77" s="3">
        <v>1</v>
      </c>
      <c r="AK77" s="3">
        <v>1</v>
      </c>
      <c r="AL77" s="3">
        <v>1</v>
      </c>
      <c r="AM77" s="3">
        <v>1</v>
      </c>
      <c r="AN77" s="3">
        <v>1</v>
      </c>
      <c r="AO77" s="3">
        <v>1</v>
      </c>
      <c r="AP77" s="3">
        <v>1</v>
      </c>
      <c r="AQ77" s="3">
        <v>4</v>
      </c>
      <c r="AR77" s="3">
        <v>1</v>
      </c>
      <c r="AS77" s="3">
        <v>4</v>
      </c>
      <c r="AT77" s="3">
        <v>1</v>
      </c>
      <c r="AU77" s="3" t="s">
        <v>60</v>
      </c>
      <c r="AV77" s="3" t="s">
        <v>58</v>
      </c>
      <c r="AW77" s="3" t="s">
        <v>58</v>
      </c>
      <c r="AX77" s="35">
        <f t="shared" si="8"/>
        <v>106</v>
      </c>
    </row>
    <row r="78" spans="1:50" x14ac:dyDescent="0.25">
      <c r="A78" s="2">
        <f t="shared" si="7"/>
        <v>73</v>
      </c>
      <c r="B78" s="3">
        <v>3</v>
      </c>
      <c r="C78" s="3">
        <v>3</v>
      </c>
      <c r="D78" s="3">
        <v>3</v>
      </c>
      <c r="E78" s="3">
        <v>3</v>
      </c>
      <c r="F78" s="3">
        <v>3</v>
      </c>
      <c r="G78" s="3">
        <v>1</v>
      </c>
      <c r="H78" s="3">
        <v>4</v>
      </c>
      <c r="I78" s="3">
        <v>4</v>
      </c>
      <c r="J78" s="3">
        <v>2</v>
      </c>
      <c r="K78" s="3">
        <v>3</v>
      </c>
      <c r="L78" s="3">
        <v>3</v>
      </c>
      <c r="M78" s="3">
        <v>4</v>
      </c>
      <c r="N78" s="3">
        <v>1</v>
      </c>
      <c r="O78" s="3">
        <v>4</v>
      </c>
      <c r="P78" s="3">
        <v>4</v>
      </c>
      <c r="Q78" s="3">
        <v>4</v>
      </c>
      <c r="R78" s="3">
        <v>1</v>
      </c>
      <c r="S78" s="3">
        <v>4</v>
      </c>
      <c r="T78" s="3">
        <v>4</v>
      </c>
      <c r="U78" s="3">
        <v>4</v>
      </c>
      <c r="V78" s="3">
        <v>4</v>
      </c>
      <c r="W78" s="3">
        <v>2</v>
      </c>
      <c r="X78" s="3">
        <v>3</v>
      </c>
      <c r="Y78" s="3">
        <v>3</v>
      </c>
      <c r="Z78" s="3">
        <v>2</v>
      </c>
      <c r="AA78" s="3">
        <v>2</v>
      </c>
      <c r="AB78" s="3">
        <v>4</v>
      </c>
      <c r="AC78" s="3">
        <v>4</v>
      </c>
      <c r="AD78" s="3">
        <v>4</v>
      </c>
      <c r="AE78" s="1">
        <v>4</v>
      </c>
      <c r="AF78" s="3">
        <v>2</v>
      </c>
      <c r="AG78" s="3">
        <v>1</v>
      </c>
      <c r="AH78" s="3">
        <v>4</v>
      </c>
      <c r="AI78" s="3">
        <v>4</v>
      </c>
      <c r="AJ78" s="3">
        <v>4</v>
      </c>
      <c r="AK78" s="3">
        <v>4</v>
      </c>
      <c r="AL78" s="3">
        <v>1</v>
      </c>
      <c r="AM78" s="3">
        <v>4</v>
      </c>
      <c r="AN78" s="3">
        <v>2</v>
      </c>
      <c r="AO78" s="3">
        <v>4</v>
      </c>
      <c r="AP78" s="3">
        <v>4</v>
      </c>
      <c r="AQ78" s="3">
        <v>4</v>
      </c>
      <c r="AR78" s="3">
        <v>1</v>
      </c>
      <c r="AS78" s="3">
        <v>1</v>
      </c>
      <c r="AT78" s="3">
        <v>2</v>
      </c>
      <c r="AU78" s="3" t="s">
        <v>103</v>
      </c>
      <c r="AV78" s="3" t="s">
        <v>104</v>
      </c>
      <c r="AW78" s="3" t="s">
        <v>105</v>
      </c>
      <c r="AX78" s="35">
        <f t="shared" si="8"/>
        <v>136</v>
      </c>
    </row>
    <row r="79" spans="1:50" x14ac:dyDescent="0.25">
      <c r="A79" s="2">
        <f t="shared" si="7"/>
        <v>74</v>
      </c>
      <c r="B79" s="3">
        <v>3</v>
      </c>
      <c r="C79" s="3">
        <v>3</v>
      </c>
      <c r="D79" s="3">
        <v>3</v>
      </c>
      <c r="E79" s="3">
        <v>3</v>
      </c>
      <c r="F79" s="3">
        <v>4</v>
      </c>
      <c r="G79" s="3">
        <v>3</v>
      </c>
      <c r="H79" s="3">
        <v>4</v>
      </c>
      <c r="I79" s="3">
        <v>3</v>
      </c>
      <c r="J79" s="3">
        <v>1</v>
      </c>
      <c r="K79" s="3">
        <v>3</v>
      </c>
      <c r="L79" s="3">
        <v>3</v>
      </c>
      <c r="M79" s="3">
        <v>4</v>
      </c>
      <c r="N79" s="3">
        <v>1</v>
      </c>
      <c r="O79" s="3">
        <v>4</v>
      </c>
      <c r="P79" s="3">
        <v>4</v>
      </c>
      <c r="Q79" s="3">
        <v>4</v>
      </c>
      <c r="R79" s="3">
        <v>4</v>
      </c>
      <c r="S79" s="3">
        <v>4</v>
      </c>
      <c r="T79" s="3">
        <v>4</v>
      </c>
      <c r="U79" s="3">
        <v>4</v>
      </c>
      <c r="V79" s="3">
        <v>4</v>
      </c>
      <c r="W79" s="3">
        <v>2</v>
      </c>
      <c r="X79" s="3">
        <v>3</v>
      </c>
      <c r="Y79" s="3">
        <v>4</v>
      </c>
      <c r="Z79" s="3">
        <v>2</v>
      </c>
      <c r="AA79" s="3">
        <v>1</v>
      </c>
      <c r="AB79" s="3">
        <v>4</v>
      </c>
      <c r="AC79" s="3">
        <v>3</v>
      </c>
      <c r="AD79" s="3">
        <v>3</v>
      </c>
      <c r="AE79" s="3">
        <v>4</v>
      </c>
      <c r="AF79" s="3">
        <v>4</v>
      </c>
      <c r="AG79" s="3">
        <v>1</v>
      </c>
      <c r="AH79" s="3">
        <v>4</v>
      </c>
      <c r="AI79" s="3">
        <v>4</v>
      </c>
      <c r="AJ79" s="3">
        <v>4</v>
      </c>
      <c r="AK79" s="3">
        <v>4</v>
      </c>
      <c r="AL79" s="3">
        <v>4</v>
      </c>
      <c r="AM79" s="3">
        <v>4</v>
      </c>
      <c r="AN79" s="3">
        <v>4</v>
      </c>
      <c r="AO79" s="3">
        <v>4</v>
      </c>
      <c r="AP79" s="3">
        <v>4</v>
      </c>
      <c r="AQ79" s="3">
        <v>4</v>
      </c>
      <c r="AR79" s="3">
        <v>1</v>
      </c>
      <c r="AS79" s="3">
        <v>1</v>
      </c>
      <c r="AT79" s="3">
        <v>3</v>
      </c>
      <c r="AU79" s="3" t="s">
        <v>106</v>
      </c>
      <c r="AV79" s="3" t="s">
        <v>107</v>
      </c>
      <c r="AW79" s="3" t="s">
        <v>108</v>
      </c>
      <c r="AX79" s="35">
        <f t="shared" si="8"/>
        <v>146</v>
      </c>
    </row>
    <row r="80" spans="1:50" x14ac:dyDescent="0.25">
      <c r="A80" s="2">
        <f t="shared" si="7"/>
        <v>75</v>
      </c>
      <c r="B80" s="3">
        <v>3</v>
      </c>
      <c r="C80" s="3">
        <v>3</v>
      </c>
      <c r="D80" s="3">
        <v>3</v>
      </c>
      <c r="E80" s="3">
        <v>3</v>
      </c>
      <c r="F80" s="3">
        <v>3</v>
      </c>
      <c r="G80" s="3">
        <v>1</v>
      </c>
      <c r="H80" s="3">
        <v>4</v>
      </c>
      <c r="I80" s="3">
        <v>2</v>
      </c>
      <c r="J80" s="3">
        <v>1</v>
      </c>
      <c r="K80" s="3">
        <v>2</v>
      </c>
      <c r="L80" s="3">
        <v>2</v>
      </c>
      <c r="M80" s="3">
        <v>4</v>
      </c>
      <c r="N80" s="3">
        <v>2</v>
      </c>
      <c r="O80" s="3">
        <v>4</v>
      </c>
      <c r="P80" s="3">
        <v>4</v>
      </c>
      <c r="Q80" s="3">
        <v>4</v>
      </c>
      <c r="R80" s="3">
        <v>1</v>
      </c>
      <c r="S80" s="3">
        <v>4</v>
      </c>
      <c r="T80" s="3">
        <v>4</v>
      </c>
      <c r="U80" s="3">
        <v>4</v>
      </c>
      <c r="V80" s="3">
        <v>4</v>
      </c>
      <c r="W80" s="3">
        <v>2</v>
      </c>
      <c r="X80" s="3">
        <v>3</v>
      </c>
      <c r="Y80" s="3">
        <v>4</v>
      </c>
      <c r="Z80" s="3">
        <v>2</v>
      </c>
      <c r="AA80" s="3">
        <v>4</v>
      </c>
      <c r="AB80" s="3">
        <v>4</v>
      </c>
      <c r="AC80" s="3">
        <v>4</v>
      </c>
      <c r="AD80" s="3">
        <v>4</v>
      </c>
      <c r="AE80" s="3">
        <v>4</v>
      </c>
      <c r="AF80" s="3">
        <v>2</v>
      </c>
      <c r="AG80" s="3">
        <v>4</v>
      </c>
      <c r="AH80" s="3">
        <v>4</v>
      </c>
      <c r="AI80" s="3">
        <v>4</v>
      </c>
      <c r="AJ80" s="3">
        <v>4</v>
      </c>
      <c r="AK80" s="3">
        <v>4</v>
      </c>
      <c r="AL80" s="3">
        <v>1</v>
      </c>
      <c r="AM80" s="3">
        <v>4</v>
      </c>
      <c r="AN80" s="3">
        <v>1</v>
      </c>
      <c r="AO80" s="3">
        <v>4</v>
      </c>
      <c r="AP80" s="3">
        <v>4</v>
      </c>
      <c r="AQ80" s="3">
        <v>4</v>
      </c>
      <c r="AR80" s="3">
        <v>2</v>
      </c>
      <c r="AS80" s="3">
        <v>4</v>
      </c>
      <c r="AT80" s="3">
        <v>1</v>
      </c>
      <c r="AU80" s="3" t="s">
        <v>109</v>
      </c>
      <c r="AV80" s="3" t="s">
        <v>110</v>
      </c>
      <c r="AW80" s="3" t="s">
        <v>111</v>
      </c>
      <c r="AX80" s="35">
        <f t="shared" si="8"/>
        <v>140</v>
      </c>
    </row>
    <row r="81" spans="1:50" x14ac:dyDescent="0.25">
      <c r="A81" s="2">
        <f t="shared" si="7"/>
        <v>76</v>
      </c>
      <c r="B81" s="3">
        <v>3</v>
      </c>
      <c r="C81" s="3">
        <v>3</v>
      </c>
      <c r="D81" s="3">
        <v>3</v>
      </c>
      <c r="E81" s="3">
        <v>3</v>
      </c>
      <c r="F81" s="3">
        <v>1</v>
      </c>
      <c r="G81" s="3">
        <v>1</v>
      </c>
      <c r="H81" s="3">
        <v>3</v>
      </c>
      <c r="I81" s="3">
        <v>3</v>
      </c>
      <c r="J81" s="3">
        <v>2</v>
      </c>
      <c r="K81" s="3">
        <v>3</v>
      </c>
      <c r="L81" s="3">
        <v>3</v>
      </c>
      <c r="M81" s="3">
        <v>4</v>
      </c>
      <c r="N81" s="3">
        <v>1</v>
      </c>
      <c r="O81" s="3">
        <v>3</v>
      </c>
      <c r="P81" s="3">
        <v>3</v>
      </c>
      <c r="Q81" s="3">
        <v>2</v>
      </c>
      <c r="R81" s="3">
        <v>3</v>
      </c>
      <c r="S81" s="3">
        <v>4</v>
      </c>
      <c r="T81" s="3">
        <v>2</v>
      </c>
      <c r="U81" s="3">
        <v>1</v>
      </c>
      <c r="V81" s="3">
        <v>1</v>
      </c>
      <c r="W81" s="3">
        <v>1</v>
      </c>
      <c r="X81" s="3">
        <v>3</v>
      </c>
      <c r="Y81" s="3">
        <v>3</v>
      </c>
      <c r="Z81" s="3">
        <v>1</v>
      </c>
      <c r="AA81" s="3">
        <v>1</v>
      </c>
      <c r="AB81" s="3">
        <v>3</v>
      </c>
      <c r="AC81" s="3">
        <v>2</v>
      </c>
      <c r="AD81" s="3">
        <v>2</v>
      </c>
      <c r="AE81" s="3">
        <v>1</v>
      </c>
      <c r="AF81" s="3">
        <v>1</v>
      </c>
      <c r="AG81" s="3">
        <v>1</v>
      </c>
      <c r="AH81" s="3">
        <v>1</v>
      </c>
      <c r="AI81" s="3">
        <v>3</v>
      </c>
      <c r="AJ81" s="3">
        <v>2</v>
      </c>
      <c r="AK81" s="3">
        <v>1</v>
      </c>
      <c r="AL81" s="3">
        <v>2</v>
      </c>
      <c r="AM81" s="3">
        <v>1</v>
      </c>
      <c r="AN81" s="3">
        <v>2</v>
      </c>
      <c r="AO81" s="3">
        <v>2</v>
      </c>
      <c r="AP81" s="3">
        <v>2</v>
      </c>
      <c r="AQ81" s="3">
        <v>3</v>
      </c>
      <c r="AR81" s="3">
        <v>2</v>
      </c>
      <c r="AS81" s="3">
        <v>1</v>
      </c>
      <c r="AT81" s="3">
        <v>1</v>
      </c>
      <c r="AU81" s="3" t="s">
        <v>88</v>
      </c>
      <c r="AV81" s="3" t="s">
        <v>112</v>
      </c>
      <c r="AW81" s="3" t="s">
        <v>113</v>
      </c>
      <c r="AX81" s="35">
        <f t="shared" si="8"/>
        <v>94</v>
      </c>
    </row>
    <row r="82" spans="1:50" x14ac:dyDescent="0.25">
      <c r="A82" s="2">
        <f t="shared" si="7"/>
        <v>77</v>
      </c>
      <c r="B82" s="3">
        <v>3</v>
      </c>
      <c r="C82" s="3">
        <v>3</v>
      </c>
      <c r="D82" s="3">
        <v>3</v>
      </c>
      <c r="E82" s="3">
        <v>3</v>
      </c>
      <c r="F82" s="3">
        <v>1</v>
      </c>
      <c r="G82" s="3">
        <v>1</v>
      </c>
      <c r="H82" s="3">
        <v>3</v>
      </c>
      <c r="I82" s="3">
        <v>3</v>
      </c>
      <c r="J82" s="3">
        <v>3</v>
      </c>
      <c r="K82" s="3">
        <v>3</v>
      </c>
      <c r="L82" s="3">
        <v>3</v>
      </c>
      <c r="M82" s="3">
        <v>3</v>
      </c>
      <c r="N82" s="3">
        <v>1</v>
      </c>
      <c r="O82" s="3">
        <v>3</v>
      </c>
      <c r="P82" s="3">
        <v>4</v>
      </c>
      <c r="Q82" s="3">
        <v>2</v>
      </c>
      <c r="R82" s="3">
        <v>1</v>
      </c>
      <c r="S82" s="3">
        <v>4</v>
      </c>
      <c r="T82" s="3">
        <v>1</v>
      </c>
      <c r="U82" s="3">
        <v>3</v>
      </c>
      <c r="V82" s="3">
        <v>1</v>
      </c>
      <c r="W82" s="3">
        <v>1</v>
      </c>
      <c r="X82" s="3">
        <v>3</v>
      </c>
      <c r="Y82" s="3">
        <v>3</v>
      </c>
      <c r="Z82" s="3">
        <v>1</v>
      </c>
      <c r="AA82" s="3">
        <v>1</v>
      </c>
      <c r="AB82" s="3">
        <v>1</v>
      </c>
      <c r="AC82" s="3">
        <v>1</v>
      </c>
      <c r="AD82" s="3">
        <v>1</v>
      </c>
      <c r="AE82" s="3">
        <v>1</v>
      </c>
      <c r="AF82" s="3">
        <v>3</v>
      </c>
      <c r="AG82" s="3">
        <v>1</v>
      </c>
      <c r="AH82" s="3">
        <v>3</v>
      </c>
      <c r="AI82" s="3">
        <v>2</v>
      </c>
      <c r="AJ82" s="3">
        <v>3</v>
      </c>
      <c r="AK82" s="3">
        <v>1</v>
      </c>
      <c r="AL82" s="3">
        <v>2</v>
      </c>
      <c r="AM82" s="3">
        <v>3</v>
      </c>
      <c r="AN82" s="3">
        <v>2</v>
      </c>
      <c r="AO82" s="3">
        <v>1</v>
      </c>
      <c r="AP82" s="3">
        <v>1</v>
      </c>
      <c r="AQ82" s="3">
        <v>3</v>
      </c>
      <c r="AR82" s="3">
        <v>3</v>
      </c>
      <c r="AS82" s="3">
        <v>3</v>
      </c>
      <c r="AT82" s="3">
        <v>1</v>
      </c>
      <c r="AU82" s="3" t="s">
        <v>60</v>
      </c>
      <c r="AV82" s="3" t="s">
        <v>58</v>
      </c>
      <c r="AW82" s="3" t="s">
        <v>114</v>
      </c>
      <c r="AX82" s="35">
        <f t="shared" si="8"/>
        <v>97</v>
      </c>
    </row>
    <row r="83" spans="1:50" x14ac:dyDescent="0.25">
      <c r="A83" s="2">
        <f t="shared" si="7"/>
        <v>78</v>
      </c>
      <c r="B83" s="3">
        <v>3</v>
      </c>
      <c r="C83" s="3">
        <v>3</v>
      </c>
      <c r="D83" s="3">
        <v>3</v>
      </c>
      <c r="E83" s="3">
        <v>3</v>
      </c>
      <c r="F83" s="3">
        <v>3</v>
      </c>
      <c r="G83" s="3">
        <v>2</v>
      </c>
      <c r="H83" s="3">
        <v>3</v>
      </c>
      <c r="I83" s="3">
        <v>3</v>
      </c>
      <c r="J83" s="3">
        <v>3</v>
      </c>
      <c r="K83" s="3">
        <v>4</v>
      </c>
      <c r="L83" s="3">
        <v>2</v>
      </c>
      <c r="M83" s="3">
        <v>2</v>
      </c>
      <c r="N83" s="3">
        <v>1</v>
      </c>
      <c r="O83" s="3">
        <v>3</v>
      </c>
      <c r="P83" s="3">
        <v>3</v>
      </c>
      <c r="Q83" s="3">
        <v>3</v>
      </c>
      <c r="R83" s="3">
        <v>2</v>
      </c>
      <c r="S83" s="3">
        <v>4</v>
      </c>
      <c r="T83" s="3">
        <v>2</v>
      </c>
      <c r="U83" s="3">
        <v>3</v>
      </c>
      <c r="V83" s="3">
        <v>1</v>
      </c>
      <c r="W83" s="3">
        <v>1</v>
      </c>
      <c r="X83" s="3">
        <v>3</v>
      </c>
      <c r="Y83" s="3">
        <v>2</v>
      </c>
      <c r="Z83" s="3">
        <v>1</v>
      </c>
      <c r="AA83" s="3">
        <v>1</v>
      </c>
      <c r="AB83" s="3">
        <v>2</v>
      </c>
      <c r="AC83" s="3">
        <v>2</v>
      </c>
      <c r="AD83" s="3">
        <v>1</v>
      </c>
      <c r="AE83" s="3">
        <v>1</v>
      </c>
      <c r="AF83" s="3">
        <v>1</v>
      </c>
      <c r="AG83" s="3">
        <v>2</v>
      </c>
      <c r="AH83" s="3">
        <v>3</v>
      </c>
      <c r="AI83" s="3">
        <v>2</v>
      </c>
      <c r="AJ83" s="3">
        <v>2</v>
      </c>
      <c r="AK83" s="3">
        <v>3</v>
      </c>
      <c r="AL83" s="3">
        <v>2</v>
      </c>
      <c r="AM83" s="3">
        <v>1</v>
      </c>
      <c r="AN83" s="3">
        <v>2</v>
      </c>
      <c r="AO83" s="3">
        <v>1</v>
      </c>
      <c r="AP83" s="3">
        <v>1</v>
      </c>
      <c r="AQ83" s="3">
        <v>3</v>
      </c>
      <c r="AR83" s="3">
        <v>2</v>
      </c>
      <c r="AS83" s="3">
        <v>1</v>
      </c>
      <c r="AT83" s="3">
        <v>1</v>
      </c>
      <c r="AU83" s="3" t="s">
        <v>106</v>
      </c>
      <c r="AV83" s="3" t="s">
        <v>115</v>
      </c>
      <c r="AW83" s="3" t="s">
        <v>113</v>
      </c>
      <c r="AX83" s="35">
        <f t="shared" si="8"/>
        <v>97</v>
      </c>
    </row>
    <row r="84" spans="1:50" x14ac:dyDescent="0.25">
      <c r="A84" s="2">
        <f t="shared" si="7"/>
        <v>79</v>
      </c>
      <c r="B84" s="3">
        <v>3</v>
      </c>
      <c r="C84" s="3">
        <v>3</v>
      </c>
      <c r="D84" s="3">
        <v>3</v>
      </c>
      <c r="E84" s="3">
        <v>3</v>
      </c>
      <c r="F84" s="3">
        <v>3</v>
      </c>
      <c r="G84" s="3">
        <v>3</v>
      </c>
      <c r="H84" s="3">
        <v>3</v>
      </c>
      <c r="I84" s="3">
        <v>3</v>
      </c>
      <c r="J84" s="3">
        <v>2</v>
      </c>
      <c r="K84" s="3">
        <v>3</v>
      </c>
      <c r="L84" s="3">
        <v>2</v>
      </c>
      <c r="M84" s="3">
        <v>3</v>
      </c>
      <c r="N84" s="3">
        <v>1</v>
      </c>
      <c r="O84" s="3">
        <v>3</v>
      </c>
      <c r="P84" s="3">
        <v>3</v>
      </c>
      <c r="Q84" s="3">
        <v>1</v>
      </c>
      <c r="R84" s="3">
        <v>4</v>
      </c>
      <c r="S84" s="3">
        <v>3</v>
      </c>
      <c r="T84" s="3">
        <v>3</v>
      </c>
      <c r="U84" s="3">
        <v>4</v>
      </c>
      <c r="V84" s="3">
        <v>1</v>
      </c>
      <c r="W84" s="3">
        <v>2</v>
      </c>
      <c r="X84" s="3">
        <v>3</v>
      </c>
      <c r="Y84" s="3">
        <v>2</v>
      </c>
      <c r="Z84" s="3">
        <v>1</v>
      </c>
      <c r="AA84" s="3">
        <v>1</v>
      </c>
      <c r="AB84" s="3">
        <v>3</v>
      </c>
      <c r="AC84" s="3">
        <v>2</v>
      </c>
      <c r="AD84" s="3">
        <v>1</v>
      </c>
      <c r="AE84" s="3">
        <v>1</v>
      </c>
      <c r="AF84" s="3">
        <v>1</v>
      </c>
      <c r="AG84" s="3">
        <v>1</v>
      </c>
      <c r="AH84" s="3">
        <v>3</v>
      </c>
      <c r="AI84" s="3">
        <v>3</v>
      </c>
      <c r="AJ84" s="3">
        <v>2</v>
      </c>
      <c r="AK84" s="3">
        <v>3</v>
      </c>
      <c r="AL84" s="3">
        <v>2</v>
      </c>
      <c r="AM84" s="3">
        <v>1</v>
      </c>
      <c r="AN84" s="3">
        <v>2</v>
      </c>
      <c r="AO84" s="3">
        <v>1</v>
      </c>
      <c r="AP84" s="3">
        <v>1</v>
      </c>
      <c r="AQ84" s="3">
        <v>3</v>
      </c>
      <c r="AR84" s="3">
        <v>2</v>
      </c>
      <c r="AS84" s="3">
        <v>1</v>
      </c>
      <c r="AT84" s="3">
        <v>1</v>
      </c>
      <c r="AU84" s="3" t="s">
        <v>60</v>
      </c>
      <c r="AV84" s="3" t="s">
        <v>58</v>
      </c>
      <c r="AW84" s="3" t="s">
        <v>116</v>
      </c>
      <c r="AX84" s="35">
        <f t="shared" si="8"/>
        <v>100</v>
      </c>
    </row>
    <row r="85" spans="1:50" x14ac:dyDescent="0.25">
      <c r="A85" s="2">
        <f t="shared" si="7"/>
        <v>80</v>
      </c>
      <c r="B85" s="3">
        <v>3</v>
      </c>
      <c r="C85" s="3">
        <v>3</v>
      </c>
      <c r="D85" s="3">
        <v>3</v>
      </c>
      <c r="E85" s="3">
        <v>3</v>
      </c>
      <c r="F85" s="3">
        <v>3</v>
      </c>
      <c r="G85" s="3">
        <v>1</v>
      </c>
      <c r="H85" s="3">
        <v>3</v>
      </c>
      <c r="I85" s="3">
        <v>4</v>
      </c>
      <c r="J85" s="3">
        <v>2</v>
      </c>
      <c r="K85" s="3">
        <v>2</v>
      </c>
      <c r="L85" s="3">
        <v>3</v>
      </c>
      <c r="M85" s="3">
        <v>3</v>
      </c>
      <c r="N85" s="3">
        <v>2</v>
      </c>
      <c r="O85" s="3">
        <v>3</v>
      </c>
      <c r="P85" s="3">
        <v>3</v>
      </c>
      <c r="Q85" s="3">
        <v>3</v>
      </c>
      <c r="R85" s="3">
        <v>3</v>
      </c>
      <c r="S85" s="3">
        <v>3</v>
      </c>
      <c r="T85" s="3">
        <v>4</v>
      </c>
      <c r="U85" s="3">
        <v>3</v>
      </c>
      <c r="V85" s="3">
        <v>2</v>
      </c>
      <c r="W85" s="3">
        <v>2</v>
      </c>
      <c r="X85" s="3">
        <v>3</v>
      </c>
      <c r="Y85" s="3">
        <v>3</v>
      </c>
      <c r="Z85" s="3">
        <v>1</v>
      </c>
      <c r="AA85" s="3">
        <v>1</v>
      </c>
      <c r="AB85" s="3">
        <v>1</v>
      </c>
      <c r="AC85" s="3">
        <v>1</v>
      </c>
      <c r="AD85" s="3">
        <v>1</v>
      </c>
      <c r="AE85" s="3">
        <v>1</v>
      </c>
      <c r="AF85" s="3">
        <v>1</v>
      </c>
      <c r="AG85" s="3">
        <v>1</v>
      </c>
      <c r="AH85" s="3">
        <v>3</v>
      </c>
      <c r="AI85" s="3">
        <v>2</v>
      </c>
      <c r="AJ85" s="3">
        <v>2</v>
      </c>
      <c r="AK85" s="3">
        <v>2</v>
      </c>
      <c r="AL85" s="3">
        <v>3</v>
      </c>
      <c r="AM85" s="3">
        <v>3</v>
      </c>
      <c r="AN85" s="3">
        <v>1</v>
      </c>
      <c r="AO85" s="3">
        <v>1</v>
      </c>
      <c r="AP85" s="3">
        <v>1</v>
      </c>
      <c r="AQ85" s="3">
        <v>3</v>
      </c>
      <c r="AR85" s="3">
        <v>2</v>
      </c>
      <c r="AS85" s="3">
        <v>1</v>
      </c>
      <c r="AT85" s="3">
        <v>1</v>
      </c>
      <c r="AU85" s="3" t="s">
        <v>88</v>
      </c>
      <c r="AV85" s="3" t="s">
        <v>117</v>
      </c>
      <c r="AW85" s="3" t="s">
        <v>118</v>
      </c>
      <c r="AX85" s="35">
        <f t="shared" si="8"/>
        <v>100</v>
      </c>
    </row>
    <row r="86" spans="1:50" x14ac:dyDescent="0.25">
      <c r="A86" s="2">
        <f t="shared" si="7"/>
        <v>81</v>
      </c>
      <c r="B86" s="3">
        <v>3</v>
      </c>
      <c r="C86" s="3">
        <v>3</v>
      </c>
      <c r="D86" s="3">
        <v>3</v>
      </c>
      <c r="E86" s="3">
        <v>3</v>
      </c>
      <c r="F86" s="3">
        <v>1</v>
      </c>
      <c r="G86" s="3">
        <v>1</v>
      </c>
      <c r="H86" s="3">
        <v>3</v>
      </c>
      <c r="I86" s="3">
        <v>3</v>
      </c>
      <c r="J86" s="3">
        <v>3</v>
      </c>
      <c r="K86" s="3">
        <v>3</v>
      </c>
      <c r="L86" s="3">
        <v>3</v>
      </c>
      <c r="M86" s="3">
        <v>2</v>
      </c>
      <c r="N86" s="3">
        <v>1</v>
      </c>
      <c r="O86" s="3">
        <v>3</v>
      </c>
      <c r="P86" s="3">
        <v>3</v>
      </c>
      <c r="Q86" s="3">
        <v>2</v>
      </c>
      <c r="R86" s="3">
        <v>1</v>
      </c>
      <c r="S86" s="3">
        <v>2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3</v>
      </c>
      <c r="Z86" s="3">
        <v>1</v>
      </c>
      <c r="AA86" s="3">
        <v>1</v>
      </c>
      <c r="AB86" s="3">
        <v>1</v>
      </c>
      <c r="AC86" s="3">
        <v>1</v>
      </c>
      <c r="AD86" s="3">
        <v>1</v>
      </c>
      <c r="AE86" s="3">
        <v>1</v>
      </c>
      <c r="AF86" s="3">
        <v>1</v>
      </c>
      <c r="AG86" s="3">
        <v>1</v>
      </c>
      <c r="AH86" s="3">
        <v>3</v>
      </c>
      <c r="AI86" s="3">
        <v>3</v>
      </c>
      <c r="AJ86" s="3">
        <v>1</v>
      </c>
      <c r="AK86" s="3">
        <v>1</v>
      </c>
      <c r="AL86" s="3">
        <v>1</v>
      </c>
      <c r="AM86" s="3">
        <v>1</v>
      </c>
      <c r="AN86" s="3">
        <v>3</v>
      </c>
      <c r="AO86" s="3">
        <v>1</v>
      </c>
      <c r="AP86" s="3">
        <v>1</v>
      </c>
      <c r="AQ86" s="3">
        <v>3</v>
      </c>
      <c r="AR86" s="3">
        <v>1</v>
      </c>
      <c r="AS86" s="3">
        <v>1</v>
      </c>
      <c r="AT86" s="3">
        <v>1</v>
      </c>
      <c r="AU86" s="3" t="s">
        <v>60</v>
      </c>
      <c r="AV86" s="3" t="s">
        <v>58</v>
      </c>
      <c r="AW86" s="3" t="s">
        <v>58</v>
      </c>
      <c r="AX86" s="35">
        <f t="shared" si="8"/>
        <v>80</v>
      </c>
    </row>
    <row r="87" spans="1:50" x14ac:dyDescent="0.25">
      <c r="A87" s="2">
        <f t="shared" si="7"/>
        <v>82</v>
      </c>
      <c r="B87" s="3">
        <v>3</v>
      </c>
      <c r="C87" s="3">
        <v>3</v>
      </c>
      <c r="D87" s="3">
        <v>3</v>
      </c>
      <c r="E87" s="3">
        <v>3</v>
      </c>
      <c r="F87" s="3">
        <v>1</v>
      </c>
      <c r="G87" s="3">
        <v>1</v>
      </c>
      <c r="H87" s="3">
        <v>3</v>
      </c>
      <c r="I87" s="3">
        <v>3</v>
      </c>
      <c r="J87" s="3">
        <v>3</v>
      </c>
      <c r="K87" s="3">
        <v>3</v>
      </c>
      <c r="L87" s="3">
        <v>3</v>
      </c>
      <c r="M87" s="3">
        <v>2</v>
      </c>
      <c r="N87" s="3">
        <v>1</v>
      </c>
      <c r="O87" s="3">
        <v>3</v>
      </c>
      <c r="P87" s="3">
        <v>3</v>
      </c>
      <c r="Q87" s="3">
        <v>3</v>
      </c>
      <c r="R87" s="3">
        <v>1</v>
      </c>
      <c r="S87" s="3">
        <v>2</v>
      </c>
      <c r="T87" s="3">
        <v>3</v>
      </c>
      <c r="U87" s="3">
        <v>4</v>
      </c>
      <c r="V87" s="3">
        <v>3</v>
      </c>
      <c r="W87" s="3">
        <v>1</v>
      </c>
      <c r="X87" s="3">
        <v>1</v>
      </c>
      <c r="Y87" s="3">
        <v>2</v>
      </c>
      <c r="Z87" s="3">
        <v>1</v>
      </c>
      <c r="AA87" s="3">
        <v>1</v>
      </c>
      <c r="AB87" s="3">
        <v>2</v>
      </c>
      <c r="AC87" s="3">
        <v>1</v>
      </c>
      <c r="AD87" s="3">
        <v>1</v>
      </c>
      <c r="AE87" s="3">
        <v>1</v>
      </c>
      <c r="AF87" s="3">
        <v>1</v>
      </c>
      <c r="AG87" s="3">
        <v>1</v>
      </c>
      <c r="AH87" s="3">
        <v>3</v>
      </c>
      <c r="AI87" s="3">
        <v>3</v>
      </c>
      <c r="AJ87" s="3">
        <v>3</v>
      </c>
      <c r="AK87" s="3">
        <v>3</v>
      </c>
      <c r="AL87" s="3">
        <v>3</v>
      </c>
      <c r="AM87" s="3">
        <v>3</v>
      </c>
      <c r="AN87" s="3">
        <v>3</v>
      </c>
      <c r="AO87" s="3">
        <v>1</v>
      </c>
      <c r="AP87" s="3">
        <v>1</v>
      </c>
      <c r="AQ87" s="3">
        <v>3</v>
      </c>
      <c r="AR87" s="3">
        <v>1</v>
      </c>
      <c r="AS87" s="3">
        <v>1</v>
      </c>
      <c r="AT87" s="3">
        <v>1</v>
      </c>
      <c r="AU87" s="3" t="s">
        <v>60</v>
      </c>
      <c r="AV87" s="3" t="s">
        <v>58</v>
      </c>
      <c r="AW87" s="3" t="s">
        <v>58</v>
      </c>
      <c r="AX87" s="35">
        <f t="shared" si="8"/>
        <v>96</v>
      </c>
    </row>
    <row r="88" spans="1:50" x14ac:dyDescent="0.25">
      <c r="A88" s="2">
        <f t="shared" si="7"/>
        <v>83</v>
      </c>
      <c r="B88" s="3">
        <v>3</v>
      </c>
      <c r="C88" s="3">
        <v>3</v>
      </c>
      <c r="D88" s="3">
        <v>3</v>
      </c>
      <c r="E88" s="3">
        <v>3</v>
      </c>
      <c r="F88" s="3">
        <v>3</v>
      </c>
      <c r="G88" s="3">
        <v>1</v>
      </c>
      <c r="H88" s="3">
        <v>3</v>
      </c>
      <c r="I88" s="3">
        <v>3</v>
      </c>
      <c r="J88" s="3">
        <v>3</v>
      </c>
      <c r="K88" s="3">
        <v>3</v>
      </c>
      <c r="L88" s="3">
        <v>3</v>
      </c>
      <c r="M88" s="3">
        <v>2</v>
      </c>
      <c r="N88" s="3">
        <v>1</v>
      </c>
      <c r="O88" s="3">
        <v>3</v>
      </c>
      <c r="P88" s="3">
        <v>3</v>
      </c>
      <c r="Q88" s="3">
        <v>3</v>
      </c>
      <c r="R88" s="3">
        <v>2</v>
      </c>
      <c r="S88" s="3">
        <v>2</v>
      </c>
      <c r="T88" s="3">
        <v>1</v>
      </c>
      <c r="U88" s="3">
        <v>1</v>
      </c>
      <c r="V88" s="3">
        <v>2</v>
      </c>
      <c r="W88" s="3">
        <v>2</v>
      </c>
      <c r="X88" s="3">
        <v>2</v>
      </c>
      <c r="Y88" s="3">
        <v>4</v>
      </c>
      <c r="Z88" s="3">
        <v>1</v>
      </c>
      <c r="AA88" s="3">
        <v>1</v>
      </c>
      <c r="AB88" s="3">
        <v>1</v>
      </c>
      <c r="AC88" s="3">
        <v>1</v>
      </c>
      <c r="AD88" s="3">
        <v>1</v>
      </c>
      <c r="AE88" s="3">
        <v>1</v>
      </c>
      <c r="AF88" s="3">
        <v>1</v>
      </c>
      <c r="AG88" s="3">
        <v>1</v>
      </c>
      <c r="AH88" s="3">
        <v>3</v>
      </c>
      <c r="AI88" s="3">
        <v>3</v>
      </c>
      <c r="AJ88" s="3">
        <v>2</v>
      </c>
      <c r="AK88" s="3">
        <v>1</v>
      </c>
      <c r="AL88" s="3">
        <v>1</v>
      </c>
      <c r="AM88" s="3">
        <v>1</v>
      </c>
      <c r="AN88" s="3">
        <v>3</v>
      </c>
      <c r="AO88" s="3">
        <v>1</v>
      </c>
      <c r="AP88" s="3">
        <v>2</v>
      </c>
      <c r="AQ88" s="3">
        <v>3</v>
      </c>
      <c r="AR88" s="3">
        <v>1</v>
      </c>
      <c r="AS88" s="3">
        <v>1</v>
      </c>
      <c r="AT88" s="3">
        <v>1</v>
      </c>
      <c r="AU88" s="3" t="s">
        <v>119</v>
      </c>
      <c r="AV88" s="3" t="s">
        <v>58</v>
      </c>
      <c r="AW88" s="3" t="s">
        <v>120</v>
      </c>
      <c r="AX88" s="35">
        <f t="shared" si="8"/>
        <v>90</v>
      </c>
    </row>
    <row r="89" spans="1:50" x14ac:dyDescent="0.25">
      <c r="A89" s="2">
        <f t="shared" si="7"/>
        <v>84</v>
      </c>
      <c r="B89" s="3">
        <v>3</v>
      </c>
      <c r="C89" s="3">
        <v>3</v>
      </c>
      <c r="D89" s="3">
        <v>3</v>
      </c>
      <c r="E89" s="3">
        <v>3</v>
      </c>
      <c r="F89" s="3">
        <v>3</v>
      </c>
      <c r="G89" s="3">
        <v>1</v>
      </c>
      <c r="H89" s="3">
        <v>3</v>
      </c>
      <c r="I89" s="3">
        <v>4</v>
      </c>
      <c r="J89" s="3">
        <v>4</v>
      </c>
      <c r="K89" s="3">
        <v>4</v>
      </c>
      <c r="L89" s="3">
        <v>3</v>
      </c>
      <c r="M89" s="3">
        <v>2</v>
      </c>
      <c r="N89" s="3">
        <v>1</v>
      </c>
      <c r="O89" s="3">
        <v>3</v>
      </c>
      <c r="P89" s="3">
        <v>3</v>
      </c>
      <c r="Q89" s="3">
        <v>2</v>
      </c>
      <c r="R89" s="3">
        <v>2</v>
      </c>
      <c r="S89" s="3">
        <v>2</v>
      </c>
      <c r="T89" s="3">
        <v>2</v>
      </c>
      <c r="U89" s="3">
        <v>1</v>
      </c>
      <c r="V89" s="3">
        <v>1</v>
      </c>
      <c r="W89" s="3">
        <v>1</v>
      </c>
      <c r="X89" s="3">
        <v>2</v>
      </c>
      <c r="Y89" s="3">
        <v>4</v>
      </c>
      <c r="Z89" s="3">
        <v>1</v>
      </c>
      <c r="AA89" s="3">
        <v>1</v>
      </c>
      <c r="AB89" s="3">
        <v>2</v>
      </c>
      <c r="AC89" s="3">
        <v>1</v>
      </c>
      <c r="AD89" s="3">
        <v>1</v>
      </c>
      <c r="AE89" s="3">
        <v>1</v>
      </c>
      <c r="AF89" s="3">
        <v>1</v>
      </c>
      <c r="AG89" s="3">
        <v>1</v>
      </c>
      <c r="AH89" s="3">
        <v>3</v>
      </c>
      <c r="AI89" s="3">
        <v>3</v>
      </c>
      <c r="AJ89" s="3">
        <v>3</v>
      </c>
      <c r="AK89" s="3">
        <v>1</v>
      </c>
      <c r="AL89" s="3">
        <v>1</v>
      </c>
      <c r="AM89" s="3">
        <v>3</v>
      </c>
      <c r="AN89" s="3">
        <v>1</v>
      </c>
      <c r="AO89" s="3">
        <v>1</v>
      </c>
      <c r="AP89" s="3">
        <v>1</v>
      </c>
      <c r="AQ89" s="3">
        <v>3</v>
      </c>
      <c r="AR89" s="3">
        <v>1</v>
      </c>
      <c r="AS89" s="3">
        <v>1</v>
      </c>
      <c r="AT89" s="3">
        <v>1</v>
      </c>
      <c r="AU89" s="3" t="s">
        <v>121</v>
      </c>
      <c r="AV89" s="3" t="s">
        <v>122</v>
      </c>
      <c r="AW89" s="3" t="s">
        <v>58</v>
      </c>
      <c r="AX89" s="35">
        <f t="shared" si="8"/>
        <v>92</v>
      </c>
    </row>
    <row r="90" spans="1:50" x14ac:dyDescent="0.25">
      <c r="A90" s="2">
        <f t="shared" si="7"/>
        <v>85</v>
      </c>
      <c r="B90" s="3">
        <v>4</v>
      </c>
      <c r="C90" s="3">
        <v>4</v>
      </c>
      <c r="D90" s="3">
        <v>4</v>
      </c>
      <c r="E90" s="3">
        <v>3</v>
      </c>
      <c r="F90" s="3">
        <v>4</v>
      </c>
      <c r="G90" s="3">
        <v>1</v>
      </c>
      <c r="H90" s="3">
        <v>3</v>
      </c>
      <c r="I90" s="3">
        <v>4</v>
      </c>
      <c r="J90" s="3">
        <v>4</v>
      </c>
      <c r="K90" s="1">
        <v>4</v>
      </c>
      <c r="L90" s="3">
        <v>3</v>
      </c>
      <c r="M90" s="3">
        <v>1</v>
      </c>
      <c r="N90" s="3">
        <v>1</v>
      </c>
      <c r="O90" s="3">
        <v>3</v>
      </c>
      <c r="P90" s="3">
        <v>3</v>
      </c>
      <c r="Q90" s="3">
        <v>2</v>
      </c>
      <c r="R90" s="3">
        <v>2</v>
      </c>
      <c r="S90" s="3">
        <v>4</v>
      </c>
      <c r="T90" s="3">
        <v>4</v>
      </c>
      <c r="U90" s="3">
        <v>4</v>
      </c>
      <c r="V90" s="3">
        <v>4</v>
      </c>
      <c r="W90" s="3">
        <v>1</v>
      </c>
      <c r="X90" s="3">
        <v>3</v>
      </c>
      <c r="Y90" s="3">
        <v>3</v>
      </c>
      <c r="Z90" s="3">
        <v>1</v>
      </c>
      <c r="AA90" s="3">
        <v>1</v>
      </c>
      <c r="AB90" s="3">
        <v>1</v>
      </c>
      <c r="AC90" s="3">
        <v>1</v>
      </c>
      <c r="AD90" s="3">
        <v>1</v>
      </c>
      <c r="AE90" s="3">
        <v>4</v>
      </c>
      <c r="AF90" s="3">
        <v>2</v>
      </c>
      <c r="AG90" s="3">
        <v>1</v>
      </c>
      <c r="AH90" s="3">
        <v>3</v>
      </c>
      <c r="AI90" s="3">
        <v>4</v>
      </c>
      <c r="AJ90" s="3">
        <v>4</v>
      </c>
      <c r="AK90" s="3">
        <v>2</v>
      </c>
      <c r="AL90" s="3">
        <v>4</v>
      </c>
      <c r="AM90" s="3">
        <v>4</v>
      </c>
      <c r="AN90" s="3">
        <v>1</v>
      </c>
      <c r="AO90" s="3">
        <v>1</v>
      </c>
      <c r="AP90" s="3">
        <v>1</v>
      </c>
      <c r="AQ90" s="3">
        <v>4</v>
      </c>
      <c r="AR90" s="3">
        <v>2</v>
      </c>
      <c r="AS90" s="3">
        <v>2</v>
      </c>
      <c r="AT90" s="3">
        <v>1</v>
      </c>
      <c r="AU90" s="3" t="s">
        <v>80</v>
      </c>
      <c r="AV90" s="3" t="s">
        <v>123</v>
      </c>
      <c r="AW90" s="3" t="s">
        <v>124</v>
      </c>
      <c r="AX90" s="35">
        <f t="shared" si="8"/>
        <v>118</v>
      </c>
    </row>
    <row r="91" spans="1:50" x14ac:dyDescent="0.25">
      <c r="A91" s="2">
        <f t="shared" si="7"/>
        <v>86</v>
      </c>
      <c r="B91" s="3">
        <v>3</v>
      </c>
      <c r="C91" s="3">
        <v>2</v>
      </c>
      <c r="D91" s="3">
        <v>4</v>
      </c>
      <c r="E91" s="3">
        <v>3</v>
      </c>
      <c r="F91" s="3">
        <v>4</v>
      </c>
      <c r="G91" s="3">
        <v>1</v>
      </c>
      <c r="H91" s="3">
        <v>4</v>
      </c>
      <c r="I91" s="3">
        <v>4</v>
      </c>
      <c r="J91" s="3">
        <v>3</v>
      </c>
      <c r="K91" s="3">
        <v>4</v>
      </c>
      <c r="L91" s="3">
        <v>3</v>
      </c>
      <c r="M91" s="3">
        <v>4</v>
      </c>
      <c r="N91" s="3">
        <v>1</v>
      </c>
      <c r="O91" s="3">
        <v>3</v>
      </c>
      <c r="P91" s="3">
        <v>4</v>
      </c>
      <c r="Q91" s="3">
        <v>3</v>
      </c>
      <c r="R91" s="3">
        <v>1</v>
      </c>
      <c r="S91" s="3">
        <v>4</v>
      </c>
      <c r="T91" s="3">
        <v>4</v>
      </c>
      <c r="U91" s="3">
        <v>2</v>
      </c>
      <c r="V91" s="3">
        <v>4</v>
      </c>
      <c r="W91" s="3">
        <v>4</v>
      </c>
      <c r="X91" s="3">
        <v>3</v>
      </c>
      <c r="Y91" s="3">
        <v>4</v>
      </c>
      <c r="Z91" s="3">
        <v>1</v>
      </c>
      <c r="AA91" s="3">
        <v>1</v>
      </c>
      <c r="AB91" s="3">
        <v>1</v>
      </c>
      <c r="AC91" s="3">
        <v>1</v>
      </c>
      <c r="AD91" s="3">
        <v>1</v>
      </c>
      <c r="AE91" s="3">
        <v>4</v>
      </c>
      <c r="AF91" s="3">
        <v>1</v>
      </c>
      <c r="AG91" s="3">
        <v>1</v>
      </c>
      <c r="AH91" s="3">
        <v>3</v>
      </c>
      <c r="AI91" s="3">
        <v>1</v>
      </c>
      <c r="AJ91" s="3">
        <v>1</v>
      </c>
      <c r="AK91" s="3">
        <v>2</v>
      </c>
      <c r="AL91" s="3">
        <v>1</v>
      </c>
      <c r="AM91" s="3">
        <v>1</v>
      </c>
      <c r="AN91" s="3">
        <v>2</v>
      </c>
      <c r="AO91" s="3">
        <v>1</v>
      </c>
      <c r="AP91" s="3">
        <v>1</v>
      </c>
      <c r="AQ91" s="3">
        <v>2</v>
      </c>
      <c r="AR91" s="3">
        <v>2</v>
      </c>
      <c r="AS91" s="3">
        <v>2</v>
      </c>
      <c r="AT91" s="3">
        <v>1</v>
      </c>
      <c r="AU91" s="3" t="s">
        <v>125</v>
      </c>
      <c r="AV91" s="3" t="s">
        <v>126</v>
      </c>
      <c r="AW91" s="3" t="s">
        <v>127</v>
      </c>
      <c r="AX91" s="35">
        <f t="shared" si="8"/>
        <v>107</v>
      </c>
    </row>
    <row r="92" spans="1:50" x14ac:dyDescent="0.25">
      <c r="A92" s="2">
        <f t="shared" si="7"/>
        <v>87</v>
      </c>
      <c r="B92" s="3">
        <v>4</v>
      </c>
      <c r="C92" s="3">
        <v>4</v>
      </c>
      <c r="D92" s="3">
        <v>4</v>
      </c>
      <c r="E92" s="3">
        <v>4</v>
      </c>
      <c r="F92" s="3">
        <v>4</v>
      </c>
      <c r="G92" s="3">
        <v>1</v>
      </c>
      <c r="H92" s="3">
        <v>4</v>
      </c>
      <c r="I92" s="3">
        <v>3</v>
      </c>
      <c r="J92" s="3">
        <v>4</v>
      </c>
      <c r="K92" s="3">
        <v>4</v>
      </c>
      <c r="L92" s="3">
        <v>3</v>
      </c>
      <c r="M92" s="3">
        <v>1</v>
      </c>
      <c r="N92" s="3">
        <v>1</v>
      </c>
      <c r="O92" s="3">
        <v>3</v>
      </c>
      <c r="P92" s="3">
        <v>4</v>
      </c>
      <c r="Q92" s="3">
        <v>3</v>
      </c>
      <c r="R92" s="3">
        <v>1</v>
      </c>
      <c r="S92" s="3">
        <v>4</v>
      </c>
      <c r="T92" s="3">
        <v>4</v>
      </c>
      <c r="U92" s="3">
        <v>4</v>
      </c>
      <c r="V92" s="3">
        <v>3</v>
      </c>
      <c r="W92" s="3">
        <v>1</v>
      </c>
      <c r="X92" s="3">
        <v>3</v>
      </c>
      <c r="Y92" s="3">
        <v>3</v>
      </c>
      <c r="Z92" s="3">
        <v>4</v>
      </c>
      <c r="AA92" s="3">
        <v>1</v>
      </c>
      <c r="AB92" s="3">
        <v>4</v>
      </c>
      <c r="AC92" s="3">
        <v>1</v>
      </c>
      <c r="AD92" s="3">
        <v>1</v>
      </c>
      <c r="AE92" s="3">
        <v>1</v>
      </c>
      <c r="AF92" s="3">
        <v>1</v>
      </c>
      <c r="AG92" s="3">
        <v>1</v>
      </c>
      <c r="AH92" s="3">
        <v>3</v>
      </c>
      <c r="AI92" s="3">
        <v>1</v>
      </c>
      <c r="AJ92" s="3">
        <v>4</v>
      </c>
      <c r="AK92" s="3">
        <v>2</v>
      </c>
      <c r="AL92" s="3">
        <v>3</v>
      </c>
      <c r="AM92" s="3">
        <v>4</v>
      </c>
      <c r="AN92" s="3">
        <v>4</v>
      </c>
      <c r="AO92" s="3">
        <v>1</v>
      </c>
      <c r="AP92" s="3">
        <v>1</v>
      </c>
      <c r="AQ92" s="3">
        <v>4</v>
      </c>
      <c r="AR92" s="3">
        <v>2</v>
      </c>
      <c r="AS92" s="3">
        <v>4</v>
      </c>
      <c r="AT92" s="3">
        <v>2</v>
      </c>
      <c r="AU92" s="3" t="s">
        <v>128</v>
      </c>
      <c r="AV92" s="3" t="s">
        <v>129</v>
      </c>
      <c r="AW92" s="3" t="s">
        <v>130</v>
      </c>
      <c r="AX92" s="35">
        <f t="shared" si="8"/>
        <v>123</v>
      </c>
    </row>
    <row r="93" spans="1:50" x14ac:dyDescent="0.25">
      <c r="A93" s="2">
        <f t="shared" si="7"/>
        <v>88</v>
      </c>
      <c r="B93" s="3">
        <v>3</v>
      </c>
      <c r="C93" s="3">
        <v>3</v>
      </c>
      <c r="D93" s="3">
        <v>3</v>
      </c>
      <c r="E93" s="3">
        <v>4</v>
      </c>
      <c r="F93" s="3">
        <v>4</v>
      </c>
      <c r="G93" s="3">
        <v>1</v>
      </c>
      <c r="H93" s="3">
        <v>4</v>
      </c>
      <c r="I93" s="3">
        <v>3</v>
      </c>
      <c r="J93" s="3">
        <v>3</v>
      </c>
      <c r="K93" s="3">
        <v>3</v>
      </c>
      <c r="L93" s="3">
        <v>4</v>
      </c>
      <c r="M93" s="3">
        <v>1</v>
      </c>
      <c r="N93" s="3">
        <v>1</v>
      </c>
      <c r="O93" s="3">
        <v>3</v>
      </c>
      <c r="P93" s="3">
        <v>3</v>
      </c>
      <c r="Q93" s="3">
        <v>3</v>
      </c>
      <c r="R93" s="3">
        <v>1</v>
      </c>
      <c r="S93" s="3">
        <v>4</v>
      </c>
      <c r="T93" s="3">
        <v>4</v>
      </c>
      <c r="U93" s="3">
        <v>4</v>
      </c>
      <c r="V93" s="3">
        <v>4</v>
      </c>
      <c r="W93" s="3">
        <v>1</v>
      </c>
      <c r="X93" s="3">
        <v>3</v>
      </c>
      <c r="Y93" s="3">
        <v>4</v>
      </c>
      <c r="Z93" s="3">
        <v>1</v>
      </c>
      <c r="AA93" s="3">
        <v>1</v>
      </c>
      <c r="AB93" s="3">
        <v>1</v>
      </c>
      <c r="AC93" s="3">
        <v>1</v>
      </c>
      <c r="AD93" s="3">
        <v>1</v>
      </c>
      <c r="AE93" s="3">
        <v>4</v>
      </c>
      <c r="AF93" s="3">
        <v>1</v>
      </c>
      <c r="AG93" s="3">
        <v>1</v>
      </c>
      <c r="AH93" s="3">
        <v>4</v>
      </c>
      <c r="AI93" s="3">
        <v>4</v>
      </c>
      <c r="AJ93" s="3">
        <v>4</v>
      </c>
      <c r="AK93" s="3">
        <v>2</v>
      </c>
      <c r="AL93" s="3">
        <v>1</v>
      </c>
      <c r="AM93" s="3">
        <v>3</v>
      </c>
      <c r="AN93" s="3">
        <v>4</v>
      </c>
      <c r="AO93" s="3">
        <v>1</v>
      </c>
      <c r="AP93" s="3">
        <v>1</v>
      </c>
      <c r="AQ93" s="3">
        <v>4</v>
      </c>
      <c r="AR93" s="3">
        <v>2</v>
      </c>
      <c r="AS93" s="3">
        <v>4</v>
      </c>
      <c r="AT93" s="3">
        <v>1</v>
      </c>
      <c r="AU93" s="3" t="s">
        <v>131</v>
      </c>
      <c r="AV93" s="3" t="s">
        <v>58</v>
      </c>
      <c r="AW93" s="3" t="s">
        <v>132</v>
      </c>
      <c r="AX93" s="35">
        <f t="shared" si="8"/>
        <v>117</v>
      </c>
    </row>
    <row r="94" spans="1:50" x14ac:dyDescent="0.25">
      <c r="A94" s="2">
        <f t="shared" si="7"/>
        <v>89</v>
      </c>
      <c r="B94" s="3">
        <v>4</v>
      </c>
      <c r="C94" s="3">
        <v>4</v>
      </c>
      <c r="D94" s="3">
        <v>4</v>
      </c>
      <c r="E94" s="3">
        <v>4</v>
      </c>
      <c r="F94" s="3">
        <v>4</v>
      </c>
      <c r="G94" s="3">
        <v>4</v>
      </c>
      <c r="H94" s="3">
        <v>3</v>
      </c>
      <c r="I94" s="3">
        <v>4</v>
      </c>
      <c r="J94" s="3">
        <v>4</v>
      </c>
      <c r="K94" s="3">
        <v>4</v>
      </c>
      <c r="L94" s="3">
        <v>2</v>
      </c>
      <c r="M94" s="3">
        <v>1</v>
      </c>
      <c r="N94" s="3">
        <v>1</v>
      </c>
      <c r="O94" s="3">
        <v>4</v>
      </c>
      <c r="P94" s="3">
        <v>4</v>
      </c>
      <c r="Q94" s="3">
        <v>3</v>
      </c>
      <c r="R94" s="3">
        <v>2</v>
      </c>
      <c r="S94" s="3">
        <v>4</v>
      </c>
      <c r="T94" s="3">
        <v>4</v>
      </c>
      <c r="U94" s="3">
        <v>1</v>
      </c>
      <c r="V94" s="3">
        <v>4</v>
      </c>
      <c r="W94" s="3">
        <v>1</v>
      </c>
      <c r="X94" s="3">
        <v>4</v>
      </c>
      <c r="Y94" s="3">
        <v>4</v>
      </c>
      <c r="Z94" s="3">
        <v>1</v>
      </c>
      <c r="AA94" s="3">
        <v>1</v>
      </c>
      <c r="AB94" s="3">
        <v>4</v>
      </c>
      <c r="AC94" s="3">
        <v>1</v>
      </c>
      <c r="AD94" s="3">
        <v>1</v>
      </c>
      <c r="AE94" s="3">
        <v>4</v>
      </c>
      <c r="AF94" s="3">
        <v>1</v>
      </c>
      <c r="AG94" s="3">
        <v>1</v>
      </c>
      <c r="AH94" s="3">
        <v>4</v>
      </c>
      <c r="AI94" s="3">
        <v>4</v>
      </c>
      <c r="AJ94" s="3">
        <v>1</v>
      </c>
      <c r="AK94" s="3">
        <v>2</v>
      </c>
      <c r="AL94" s="3">
        <v>1</v>
      </c>
      <c r="AM94" s="3">
        <v>1</v>
      </c>
      <c r="AN94" s="3">
        <v>4</v>
      </c>
      <c r="AO94" s="3">
        <v>1</v>
      </c>
      <c r="AP94" s="3">
        <v>1</v>
      </c>
      <c r="AQ94" s="3">
        <v>4</v>
      </c>
      <c r="AR94" s="3">
        <v>2</v>
      </c>
      <c r="AS94" s="3">
        <v>2</v>
      </c>
      <c r="AT94" s="3">
        <v>2</v>
      </c>
      <c r="AU94" s="3" t="s">
        <v>133</v>
      </c>
      <c r="AV94" s="3" t="s">
        <v>58</v>
      </c>
      <c r="AW94" s="3" t="s">
        <v>58</v>
      </c>
      <c r="AX94" s="35">
        <f t="shared" si="8"/>
        <v>121</v>
      </c>
    </row>
    <row r="95" spans="1:50" x14ac:dyDescent="0.25">
      <c r="A95" s="2">
        <f t="shared" si="7"/>
        <v>90</v>
      </c>
      <c r="B95" s="3">
        <v>4</v>
      </c>
      <c r="C95" s="3">
        <v>4</v>
      </c>
      <c r="D95" s="3">
        <v>4</v>
      </c>
      <c r="E95" s="3">
        <v>4</v>
      </c>
      <c r="F95" s="3">
        <v>2</v>
      </c>
      <c r="G95" s="3">
        <v>2</v>
      </c>
      <c r="H95" s="3">
        <v>4</v>
      </c>
      <c r="I95" s="3">
        <v>3</v>
      </c>
      <c r="J95" s="3">
        <v>3</v>
      </c>
      <c r="K95" s="3">
        <v>4</v>
      </c>
      <c r="L95" s="3">
        <v>4</v>
      </c>
      <c r="M95" s="3">
        <v>1</v>
      </c>
      <c r="N95" s="3">
        <v>1</v>
      </c>
      <c r="O95" s="3">
        <v>3</v>
      </c>
      <c r="P95" s="3">
        <v>3</v>
      </c>
      <c r="Q95" s="3">
        <v>2</v>
      </c>
      <c r="R95" s="3">
        <v>1</v>
      </c>
      <c r="S95" s="3">
        <v>4</v>
      </c>
      <c r="T95" s="3">
        <v>4</v>
      </c>
      <c r="U95" s="3">
        <v>3</v>
      </c>
      <c r="V95" s="3">
        <v>4</v>
      </c>
      <c r="W95" s="3">
        <v>1</v>
      </c>
      <c r="X95" s="3">
        <v>4</v>
      </c>
      <c r="Y95" s="3">
        <v>3</v>
      </c>
      <c r="Z95" s="3">
        <v>1</v>
      </c>
      <c r="AA95" s="3">
        <v>1</v>
      </c>
      <c r="AB95" s="3">
        <v>1</v>
      </c>
      <c r="AC95" s="3">
        <v>1</v>
      </c>
      <c r="AD95" s="3">
        <v>1</v>
      </c>
      <c r="AE95" s="3">
        <v>1</v>
      </c>
      <c r="AF95" s="3">
        <v>1</v>
      </c>
      <c r="AG95" s="3">
        <v>4</v>
      </c>
      <c r="AH95" s="3">
        <v>1</v>
      </c>
      <c r="AI95" s="3">
        <v>1</v>
      </c>
      <c r="AJ95" s="3">
        <v>4</v>
      </c>
      <c r="AK95" s="3">
        <v>1</v>
      </c>
      <c r="AL95" s="3">
        <v>1</v>
      </c>
      <c r="AM95" s="3">
        <v>1</v>
      </c>
      <c r="AN95" s="3">
        <v>1</v>
      </c>
      <c r="AO95" s="3">
        <v>1</v>
      </c>
      <c r="AP95" s="3">
        <v>1</v>
      </c>
      <c r="AQ95" s="3">
        <v>4</v>
      </c>
      <c r="AR95" s="3">
        <v>2</v>
      </c>
      <c r="AS95" s="3">
        <v>2</v>
      </c>
      <c r="AT95" s="3">
        <v>1</v>
      </c>
      <c r="AU95" s="3" t="s">
        <v>134</v>
      </c>
      <c r="AV95" s="3" t="s">
        <v>58</v>
      </c>
      <c r="AW95" s="3" t="s">
        <v>58</v>
      </c>
      <c r="AX95" s="35">
        <f t="shared" si="8"/>
        <v>104</v>
      </c>
    </row>
    <row r="96" spans="1:50" x14ac:dyDescent="0.25">
      <c r="A96" s="2">
        <f t="shared" si="7"/>
        <v>91</v>
      </c>
      <c r="B96" s="3">
        <v>4</v>
      </c>
      <c r="C96" s="3">
        <v>4</v>
      </c>
      <c r="D96" s="3">
        <v>4</v>
      </c>
      <c r="E96" s="3">
        <v>4</v>
      </c>
      <c r="F96" s="3">
        <v>4</v>
      </c>
      <c r="G96" s="3">
        <v>1</v>
      </c>
      <c r="H96" s="1">
        <v>4</v>
      </c>
      <c r="I96" s="3">
        <v>3</v>
      </c>
      <c r="J96" s="3">
        <v>3</v>
      </c>
      <c r="K96" s="3">
        <v>4</v>
      </c>
      <c r="L96" s="3">
        <v>2</v>
      </c>
      <c r="M96" s="3">
        <v>4</v>
      </c>
      <c r="N96" s="3">
        <v>1</v>
      </c>
      <c r="O96" s="3">
        <v>4</v>
      </c>
      <c r="P96" s="3">
        <v>3</v>
      </c>
      <c r="Q96" s="3">
        <v>3</v>
      </c>
      <c r="R96" s="3">
        <v>2</v>
      </c>
      <c r="S96" s="3">
        <v>4</v>
      </c>
      <c r="T96" s="3">
        <v>4</v>
      </c>
      <c r="U96" s="3">
        <v>3</v>
      </c>
      <c r="V96" s="3">
        <v>4</v>
      </c>
      <c r="W96" s="3">
        <v>1</v>
      </c>
      <c r="X96" s="3">
        <v>3</v>
      </c>
      <c r="Y96" s="3">
        <v>4</v>
      </c>
      <c r="Z96" s="3">
        <v>4</v>
      </c>
      <c r="AA96" s="3">
        <v>2</v>
      </c>
      <c r="AB96" s="3">
        <v>4</v>
      </c>
      <c r="AC96" s="3">
        <v>1</v>
      </c>
      <c r="AD96" s="3">
        <v>4</v>
      </c>
      <c r="AE96" s="3">
        <v>1</v>
      </c>
      <c r="AF96" s="1">
        <v>4</v>
      </c>
      <c r="AG96" s="3">
        <v>1</v>
      </c>
      <c r="AH96" s="3">
        <v>4</v>
      </c>
      <c r="AI96" s="3">
        <v>4</v>
      </c>
      <c r="AJ96" s="3">
        <v>4</v>
      </c>
      <c r="AK96" s="3">
        <v>3</v>
      </c>
      <c r="AL96" s="3">
        <v>4</v>
      </c>
      <c r="AM96" s="3">
        <v>4</v>
      </c>
      <c r="AN96" s="3">
        <v>4</v>
      </c>
      <c r="AO96" s="3">
        <v>1</v>
      </c>
      <c r="AP96" s="3">
        <v>4</v>
      </c>
      <c r="AQ96" s="3">
        <v>4</v>
      </c>
      <c r="AR96" s="3">
        <v>4</v>
      </c>
      <c r="AS96" s="3">
        <v>1</v>
      </c>
      <c r="AT96" s="3">
        <v>1</v>
      </c>
      <c r="AU96" s="3" t="s">
        <v>106</v>
      </c>
      <c r="AV96" s="3" t="s">
        <v>58</v>
      </c>
      <c r="AW96" s="3" t="s">
        <v>58</v>
      </c>
      <c r="AX96" s="35">
        <f t="shared" si="8"/>
        <v>140</v>
      </c>
    </row>
    <row r="97" spans="1:50" x14ac:dyDescent="0.25">
      <c r="A97" s="2">
        <f t="shared" si="7"/>
        <v>92</v>
      </c>
      <c r="B97" s="3">
        <v>3</v>
      </c>
      <c r="C97" s="3">
        <v>3</v>
      </c>
      <c r="D97" s="3">
        <v>3</v>
      </c>
      <c r="E97" s="3">
        <v>3</v>
      </c>
      <c r="F97" s="3">
        <v>4</v>
      </c>
      <c r="G97" s="3">
        <v>1</v>
      </c>
      <c r="H97" s="3">
        <v>4</v>
      </c>
      <c r="I97" s="3">
        <v>3</v>
      </c>
      <c r="J97" s="3">
        <v>2</v>
      </c>
      <c r="K97" s="3">
        <v>4</v>
      </c>
      <c r="L97" s="3">
        <v>4</v>
      </c>
      <c r="M97" s="3">
        <v>4</v>
      </c>
      <c r="N97" s="3">
        <v>1</v>
      </c>
      <c r="O97" s="3">
        <v>3</v>
      </c>
      <c r="P97" s="3">
        <v>4</v>
      </c>
      <c r="Q97" s="3">
        <v>2</v>
      </c>
      <c r="R97" s="3">
        <v>1</v>
      </c>
      <c r="S97" s="3">
        <v>3</v>
      </c>
      <c r="T97" s="3">
        <v>4</v>
      </c>
      <c r="U97" s="3">
        <v>4</v>
      </c>
      <c r="V97" s="3">
        <v>4</v>
      </c>
      <c r="W97" s="3">
        <v>1</v>
      </c>
      <c r="X97" s="3">
        <v>4</v>
      </c>
      <c r="Y97" s="3">
        <v>4</v>
      </c>
      <c r="Z97" s="3">
        <v>4</v>
      </c>
      <c r="AA97" s="3">
        <v>1</v>
      </c>
      <c r="AB97" s="3">
        <v>3</v>
      </c>
      <c r="AC97" s="3">
        <v>1</v>
      </c>
      <c r="AD97" s="3">
        <v>3</v>
      </c>
      <c r="AE97" s="3">
        <v>4</v>
      </c>
      <c r="AF97" s="3">
        <v>1</v>
      </c>
      <c r="AG97" s="3">
        <v>1</v>
      </c>
      <c r="AH97" s="3">
        <v>2</v>
      </c>
      <c r="AI97" s="3">
        <v>4</v>
      </c>
      <c r="AJ97" s="3">
        <v>4</v>
      </c>
      <c r="AK97" s="3">
        <v>3</v>
      </c>
      <c r="AL97" s="3">
        <v>1</v>
      </c>
      <c r="AM97" s="3">
        <v>4</v>
      </c>
      <c r="AN97" s="3">
        <v>4</v>
      </c>
      <c r="AO97" s="3">
        <v>1</v>
      </c>
      <c r="AP97" s="3">
        <v>4</v>
      </c>
      <c r="AQ97" s="3">
        <v>4</v>
      </c>
      <c r="AR97" s="3">
        <v>4</v>
      </c>
      <c r="AS97" s="3">
        <v>1</v>
      </c>
      <c r="AT97" s="3">
        <v>1</v>
      </c>
      <c r="AU97" s="3" t="s">
        <v>135</v>
      </c>
      <c r="AV97" s="3" t="s">
        <v>78</v>
      </c>
      <c r="AW97" s="3" t="s">
        <v>78</v>
      </c>
      <c r="AX97" s="35">
        <f t="shared" si="8"/>
        <v>128</v>
      </c>
    </row>
    <row r="98" spans="1:50" x14ac:dyDescent="0.25">
      <c r="A98" s="2">
        <f t="shared" si="7"/>
        <v>93</v>
      </c>
      <c r="B98" s="3">
        <v>3</v>
      </c>
      <c r="C98" s="3">
        <v>3</v>
      </c>
      <c r="D98" s="3">
        <v>3</v>
      </c>
      <c r="E98" s="3">
        <v>4</v>
      </c>
      <c r="F98" s="3">
        <v>4</v>
      </c>
      <c r="G98" s="3">
        <v>1</v>
      </c>
      <c r="H98" s="3">
        <v>4</v>
      </c>
      <c r="I98" s="3">
        <v>3</v>
      </c>
      <c r="J98" s="3">
        <v>3</v>
      </c>
      <c r="K98" s="3">
        <v>4</v>
      </c>
      <c r="L98" s="3">
        <v>3</v>
      </c>
      <c r="M98" s="3">
        <v>1</v>
      </c>
      <c r="N98" s="3">
        <v>1</v>
      </c>
      <c r="O98" s="3">
        <v>3</v>
      </c>
      <c r="P98" s="3">
        <v>3</v>
      </c>
      <c r="Q98" s="3">
        <v>3</v>
      </c>
      <c r="R98" s="3">
        <v>2</v>
      </c>
      <c r="S98" s="3">
        <v>4</v>
      </c>
      <c r="T98" s="3">
        <v>4</v>
      </c>
      <c r="U98" s="3">
        <v>4</v>
      </c>
      <c r="V98" s="3">
        <v>4</v>
      </c>
      <c r="W98" s="3">
        <v>1</v>
      </c>
      <c r="X98" s="3">
        <v>3</v>
      </c>
      <c r="Y98" s="3">
        <v>4</v>
      </c>
      <c r="Z98" s="3">
        <v>1</v>
      </c>
      <c r="AA98" s="3">
        <v>1</v>
      </c>
      <c r="AB98" s="3">
        <v>1</v>
      </c>
      <c r="AC98" s="3">
        <v>1</v>
      </c>
      <c r="AD98" s="3">
        <v>1</v>
      </c>
      <c r="AE98" s="3">
        <v>4</v>
      </c>
      <c r="AF98" s="3">
        <v>4</v>
      </c>
      <c r="AG98" s="3">
        <v>1</v>
      </c>
      <c r="AH98" s="3">
        <v>4</v>
      </c>
      <c r="AI98" s="3">
        <v>4</v>
      </c>
      <c r="AJ98" s="3">
        <v>3</v>
      </c>
      <c r="AK98" s="3">
        <v>2</v>
      </c>
      <c r="AL98" s="3">
        <v>1</v>
      </c>
      <c r="AM98" s="3">
        <v>4</v>
      </c>
      <c r="AN98" s="3">
        <v>3</v>
      </c>
      <c r="AO98" s="3">
        <v>1</v>
      </c>
      <c r="AP98" s="3">
        <v>1</v>
      </c>
      <c r="AQ98" s="3">
        <v>4</v>
      </c>
      <c r="AR98" s="3">
        <v>2</v>
      </c>
      <c r="AS98" s="3">
        <v>2</v>
      </c>
      <c r="AT98" s="3">
        <v>1</v>
      </c>
      <c r="AU98" s="3" t="s">
        <v>60</v>
      </c>
      <c r="AV98" s="3" t="s">
        <v>58</v>
      </c>
      <c r="AW98" s="3" t="s">
        <v>58</v>
      </c>
      <c r="AX98" s="35">
        <f t="shared" si="8"/>
        <v>118</v>
      </c>
    </row>
    <row r="99" spans="1:50" x14ac:dyDescent="0.25">
      <c r="A99" s="2">
        <f t="shared" si="7"/>
        <v>94</v>
      </c>
      <c r="B99" s="3">
        <v>4</v>
      </c>
      <c r="C99" s="3">
        <v>4</v>
      </c>
      <c r="D99" s="3">
        <v>4</v>
      </c>
      <c r="E99" s="3">
        <v>4</v>
      </c>
      <c r="F99" s="3">
        <v>4</v>
      </c>
      <c r="G99" s="3">
        <v>1</v>
      </c>
      <c r="H99" s="3">
        <v>4</v>
      </c>
      <c r="I99" s="3">
        <v>4</v>
      </c>
      <c r="J99" s="3">
        <v>4</v>
      </c>
      <c r="K99" s="3">
        <v>4</v>
      </c>
      <c r="L99" s="3">
        <v>3</v>
      </c>
      <c r="M99" s="3">
        <v>1</v>
      </c>
      <c r="N99" s="3">
        <v>1</v>
      </c>
      <c r="O99" s="3">
        <v>3</v>
      </c>
      <c r="P99" s="3">
        <v>3</v>
      </c>
      <c r="Q99" s="3">
        <v>4</v>
      </c>
      <c r="R99" s="3">
        <v>1</v>
      </c>
      <c r="S99" s="3">
        <v>3</v>
      </c>
      <c r="T99" s="3">
        <v>4</v>
      </c>
      <c r="U99" s="3">
        <v>4</v>
      </c>
      <c r="V99" s="3">
        <v>4</v>
      </c>
      <c r="W99" s="3">
        <v>1</v>
      </c>
      <c r="X99" s="3">
        <v>3</v>
      </c>
      <c r="Y99" s="3">
        <v>4</v>
      </c>
      <c r="Z99" s="3">
        <v>4</v>
      </c>
      <c r="AA99" s="3">
        <v>2</v>
      </c>
      <c r="AB99" s="3">
        <v>4</v>
      </c>
      <c r="AC99" s="3">
        <v>4</v>
      </c>
      <c r="AD99" s="3">
        <v>4</v>
      </c>
      <c r="AE99" s="3">
        <v>4</v>
      </c>
      <c r="AF99" s="3">
        <v>4</v>
      </c>
      <c r="AG99" s="3">
        <v>1</v>
      </c>
      <c r="AH99" s="3">
        <v>4</v>
      </c>
      <c r="AI99" s="3">
        <v>4</v>
      </c>
      <c r="AJ99" s="3">
        <v>4</v>
      </c>
      <c r="AK99" s="3">
        <v>1</v>
      </c>
      <c r="AL99" s="3">
        <v>1</v>
      </c>
      <c r="AM99" s="3">
        <v>4</v>
      </c>
      <c r="AN99" s="3">
        <v>1</v>
      </c>
      <c r="AO99" s="3">
        <v>4</v>
      </c>
      <c r="AP99" s="3">
        <v>4</v>
      </c>
      <c r="AQ99" s="3">
        <v>4</v>
      </c>
      <c r="AR99" s="3">
        <v>4</v>
      </c>
      <c r="AS99" s="3">
        <v>4</v>
      </c>
      <c r="AT99" s="3">
        <v>1</v>
      </c>
      <c r="AU99" s="3" t="s">
        <v>136</v>
      </c>
      <c r="AV99" s="3" t="s">
        <v>137</v>
      </c>
      <c r="AW99" s="3" t="s">
        <v>138</v>
      </c>
      <c r="AX99" s="35">
        <f t="shared" si="8"/>
        <v>143</v>
      </c>
    </row>
    <row r="100" spans="1:50" x14ac:dyDescent="0.25">
      <c r="A100" s="2">
        <f t="shared" si="7"/>
        <v>95</v>
      </c>
      <c r="B100" s="3">
        <v>4</v>
      </c>
      <c r="C100" s="3">
        <v>4</v>
      </c>
      <c r="D100" s="3">
        <v>4</v>
      </c>
      <c r="E100" s="3">
        <v>4</v>
      </c>
      <c r="F100" s="3">
        <v>4</v>
      </c>
      <c r="G100" s="3">
        <v>1</v>
      </c>
      <c r="H100" s="3">
        <v>4</v>
      </c>
      <c r="I100" s="3">
        <v>3</v>
      </c>
      <c r="J100" s="3">
        <v>3</v>
      </c>
      <c r="K100" s="3">
        <v>3</v>
      </c>
      <c r="L100" s="3">
        <v>2</v>
      </c>
      <c r="M100" s="3">
        <v>4</v>
      </c>
      <c r="N100" s="3">
        <v>1</v>
      </c>
      <c r="O100" s="3">
        <v>4</v>
      </c>
      <c r="P100" s="3">
        <v>4</v>
      </c>
      <c r="Q100" s="3">
        <v>3</v>
      </c>
      <c r="R100" s="3">
        <v>4</v>
      </c>
      <c r="S100" s="3">
        <v>4</v>
      </c>
      <c r="T100" s="3">
        <v>4</v>
      </c>
      <c r="U100" s="3">
        <v>2</v>
      </c>
      <c r="V100" s="3">
        <v>3</v>
      </c>
      <c r="W100" s="3">
        <v>1</v>
      </c>
      <c r="X100" s="3">
        <v>4</v>
      </c>
      <c r="Y100" s="3">
        <v>4</v>
      </c>
      <c r="Z100" s="3">
        <v>1</v>
      </c>
      <c r="AA100" s="3">
        <v>1</v>
      </c>
      <c r="AB100" s="3">
        <v>2</v>
      </c>
      <c r="AC100" s="3">
        <v>1</v>
      </c>
      <c r="AD100" s="3">
        <v>2</v>
      </c>
      <c r="AE100" s="3">
        <v>4</v>
      </c>
      <c r="AF100" s="3">
        <v>4</v>
      </c>
      <c r="AG100" s="3">
        <v>1</v>
      </c>
      <c r="AH100" s="3">
        <v>4</v>
      </c>
      <c r="AI100" s="3">
        <v>4</v>
      </c>
      <c r="AJ100" s="3">
        <v>2</v>
      </c>
      <c r="AK100" s="3">
        <v>2</v>
      </c>
      <c r="AL100" s="3">
        <v>2</v>
      </c>
      <c r="AM100" s="3">
        <v>4</v>
      </c>
      <c r="AN100" s="3">
        <v>4</v>
      </c>
      <c r="AO100" s="3">
        <v>1</v>
      </c>
      <c r="AP100" s="3">
        <v>1</v>
      </c>
      <c r="AQ100" s="3">
        <v>4</v>
      </c>
      <c r="AR100" s="3">
        <v>2</v>
      </c>
      <c r="AS100" s="3">
        <v>2</v>
      </c>
      <c r="AT100" s="3">
        <v>2</v>
      </c>
      <c r="AU100" s="3" t="s">
        <v>139</v>
      </c>
      <c r="AV100" s="3" t="s">
        <v>140</v>
      </c>
      <c r="AW100" s="3" t="s">
        <v>141</v>
      </c>
      <c r="AX100" s="35">
        <f t="shared" si="8"/>
        <v>128</v>
      </c>
    </row>
    <row r="101" spans="1:50" x14ac:dyDescent="0.25">
      <c r="A101" s="2">
        <f t="shared" si="7"/>
        <v>96</v>
      </c>
      <c r="B101" s="3">
        <v>4</v>
      </c>
      <c r="C101" s="3">
        <v>3</v>
      </c>
      <c r="D101" s="3">
        <v>3</v>
      </c>
      <c r="E101" s="3">
        <v>3</v>
      </c>
      <c r="F101" s="3">
        <v>4</v>
      </c>
      <c r="G101" s="3">
        <v>1</v>
      </c>
      <c r="H101" s="3">
        <v>3</v>
      </c>
      <c r="I101" s="3">
        <v>4</v>
      </c>
      <c r="J101" s="3">
        <v>4</v>
      </c>
      <c r="K101" s="3">
        <v>4</v>
      </c>
      <c r="L101" s="3">
        <v>4</v>
      </c>
      <c r="M101" s="3">
        <v>4</v>
      </c>
      <c r="N101" s="3">
        <v>1</v>
      </c>
      <c r="O101" s="3">
        <v>3</v>
      </c>
      <c r="P101" s="3">
        <v>4</v>
      </c>
      <c r="Q101" s="3">
        <v>3</v>
      </c>
      <c r="R101" s="3">
        <v>2</v>
      </c>
      <c r="S101" s="3">
        <v>4</v>
      </c>
      <c r="T101" s="3">
        <v>4</v>
      </c>
      <c r="U101" s="3">
        <v>4</v>
      </c>
      <c r="V101" s="3">
        <v>4</v>
      </c>
      <c r="W101" s="3">
        <v>4</v>
      </c>
      <c r="X101" s="3">
        <v>3</v>
      </c>
      <c r="Y101" s="3">
        <v>4</v>
      </c>
      <c r="Z101" s="3">
        <v>4</v>
      </c>
      <c r="AA101" s="3">
        <v>4</v>
      </c>
      <c r="AB101" s="3">
        <v>4</v>
      </c>
      <c r="AC101" s="3">
        <v>4</v>
      </c>
      <c r="AD101" s="3">
        <v>4</v>
      </c>
      <c r="AE101" s="3">
        <v>4</v>
      </c>
      <c r="AF101" s="3">
        <v>1</v>
      </c>
      <c r="AG101" s="3">
        <v>1</v>
      </c>
      <c r="AH101" s="3">
        <v>4</v>
      </c>
      <c r="AI101" s="3">
        <v>4</v>
      </c>
      <c r="AJ101" s="3">
        <v>4</v>
      </c>
      <c r="AK101" s="3">
        <v>4</v>
      </c>
      <c r="AL101" s="3">
        <v>4</v>
      </c>
      <c r="AM101" s="3">
        <v>4</v>
      </c>
      <c r="AN101" s="3">
        <v>1</v>
      </c>
      <c r="AO101" s="3">
        <v>4</v>
      </c>
      <c r="AP101" s="3">
        <v>4</v>
      </c>
      <c r="AQ101" s="3">
        <v>4</v>
      </c>
      <c r="AR101" s="3">
        <v>3</v>
      </c>
      <c r="AS101" s="3">
        <v>4</v>
      </c>
      <c r="AT101" s="3">
        <v>1</v>
      </c>
      <c r="AU101" s="3" t="s">
        <v>80</v>
      </c>
      <c r="AV101" s="3" t="s">
        <v>78</v>
      </c>
      <c r="AW101" s="3" t="s">
        <v>142</v>
      </c>
      <c r="AX101" s="35">
        <f t="shared" si="8"/>
        <v>152</v>
      </c>
    </row>
    <row r="102" spans="1:50" x14ac:dyDescent="0.25">
      <c r="A102" s="2">
        <f t="shared" si="7"/>
        <v>97</v>
      </c>
      <c r="B102" s="3">
        <v>3</v>
      </c>
      <c r="C102" s="3">
        <v>2</v>
      </c>
      <c r="D102" s="3">
        <v>3</v>
      </c>
      <c r="E102" s="3">
        <v>2</v>
      </c>
      <c r="F102" s="3">
        <v>2</v>
      </c>
      <c r="G102" s="3">
        <v>3</v>
      </c>
      <c r="H102" s="3">
        <v>3</v>
      </c>
      <c r="I102" s="3">
        <v>4</v>
      </c>
      <c r="J102" s="3">
        <v>3</v>
      </c>
      <c r="K102" s="3">
        <v>3</v>
      </c>
      <c r="L102" s="3">
        <v>4</v>
      </c>
      <c r="M102" s="3">
        <v>4</v>
      </c>
      <c r="N102" s="3">
        <v>1</v>
      </c>
      <c r="O102" s="3">
        <v>4</v>
      </c>
      <c r="P102" s="3">
        <v>3</v>
      </c>
      <c r="Q102" s="3">
        <v>3</v>
      </c>
      <c r="R102" s="3">
        <v>2</v>
      </c>
      <c r="S102" s="3">
        <v>4</v>
      </c>
      <c r="T102" s="3">
        <v>4</v>
      </c>
      <c r="U102" s="3">
        <v>4</v>
      </c>
      <c r="V102" s="3">
        <v>4</v>
      </c>
      <c r="W102" s="3">
        <v>1</v>
      </c>
      <c r="X102" s="3">
        <v>4</v>
      </c>
      <c r="Y102" s="3">
        <v>3</v>
      </c>
      <c r="Z102" s="3">
        <v>4</v>
      </c>
      <c r="AA102" s="3">
        <v>2</v>
      </c>
      <c r="AB102" s="3">
        <v>2</v>
      </c>
      <c r="AC102" s="3">
        <v>1</v>
      </c>
      <c r="AD102" s="3">
        <v>2</v>
      </c>
      <c r="AE102" s="3">
        <v>4</v>
      </c>
      <c r="AF102" s="1">
        <v>4</v>
      </c>
      <c r="AG102" s="3">
        <v>1</v>
      </c>
      <c r="AH102" s="3">
        <v>4</v>
      </c>
      <c r="AI102" s="3">
        <v>4</v>
      </c>
      <c r="AJ102" s="3">
        <v>2</v>
      </c>
      <c r="AK102" s="3">
        <v>1</v>
      </c>
      <c r="AL102" s="3">
        <v>3</v>
      </c>
      <c r="AM102" s="3">
        <v>4</v>
      </c>
      <c r="AN102" s="3">
        <v>4</v>
      </c>
      <c r="AO102" s="3">
        <v>1</v>
      </c>
      <c r="AP102" s="3">
        <v>1</v>
      </c>
      <c r="AQ102" s="3">
        <v>4</v>
      </c>
      <c r="AR102" s="3">
        <v>2</v>
      </c>
      <c r="AS102" s="3">
        <v>2</v>
      </c>
      <c r="AT102" s="3">
        <v>2</v>
      </c>
      <c r="AU102" s="3" t="s">
        <v>143</v>
      </c>
      <c r="AV102" s="3" t="s">
        <v>78</v>
      </c>
      <c r="AW102" s="3" t="s">
        <v>78</v>
      </c>
      <c r="AX102" s="35">
        <f t="shared" si="8"/>
        <v>127</v>
      </c>
    </row>
    <row r="103" spans="1:50" x14ac:dyDescent="0.25">
      <c r="A103" s="2">
        <f t="shared" si="7"/>
        <v>98</v>
      </c>
      <c r="B103" s="3">
        <v>4</v>
      </c>
      <c r="C103" s="3">
        <v>4</v>
      </c>
      <c r="D103" s="3">
        <v>4</v>
      </c>
      <c r="E103" s="3">
        <v>4</v>
      </c>
      <c r="F103" s="1">
        <v>3</v>
      </c>
      <c r="G103" s="3">
        <v>1</v>
      </c>
      <c r="H103" s="3">
        <v>3</v>
      </c>
      <c r="I103" s="3">
        <v>3</v>
      </c>
      <c r="J103" s="3">
        <v>3</v>
      </c>
      <c r="K103" s="3">
        <v>3</v>
      </c>
      <c r="L103" s="3">
        <v>3</v>
      </c>
      <c r="M103" s="3">
        <v>1</v>
      </c>
      <c r="N103" s="3">
        <v>3</v>
      </c>
      <c r="O103" s="3">
        <v>3</v>
      </c>
      <c r="P103" s="3">
        <v>2</v>
      </c>
      <c r="Q103" s="3">
        <v>3</v>
      </c>
      <c r="R103" s="3">
        <v>1</v>
      </c>
      <c r="S103" s="3">
        <v>4</v>
      </c>
      <c r="T103" s="3">
        <v>4</v>
      </c>
      <c r="U103" s="3">
        <v>3</v>
      </c>
      <c r="V103" s="3">
        <v>3</v>
      </c>
      <c r="W103" s="3">
        <v>1</v>
      </c>
      <c r="X103" s="3">
        <v>3</v>
      </c>
      <c r="Y103" s="3">
        <v>4</v>
      </c>
      <c r="Z103" s="3">
        <v>4</v>
      </c>
      <c r="AA103" s="3">
        <v>3</v>
      </c>
      <c r="AB103" s="3">
        <v>4</v>
      </c>
      <c r="AC103" s="3">
        <v>4</v>
      </c>
      <c r="AD103" s="3">
        <v>4</v>
      </c>
      <c r="AE103" s="3">
        <v>4</v>
      </c>
      <c r="AF103" s="3">
        <v>3</v>
      </c>
      <c r="AG103" s="3">
        <v>1</v>
      </c>
      <c r="AH103" s="3">
        <v>4</v>
      </c>
      <c r="AI103" s="3">
        <v>3</v>
      </c>
      <c r="AJ103" s="3">
        <v>4</v>
      </c>
      <c r="AK103" s="3">
        <v>2</v>
      </c>
      <c r="AL103" s="3">
        <v>4</v>
      </c>
      <c r="AM103" s="3">
        <v>4</v>
      </c>
      <c r="AN103" s="3">
        <v>1</v>
      </c>
      <c r="AO103" s="3">
        <v>4</v>
      </c>
      <c r="AP103" s="3">
        <v>4</v>
      </c>
      <c r="AQ103" s="3">
        <v>4</v>
      </c>
      <c r="AR103" s="3">
        <v>4</v>
      </c>
      <c r="AS103" s="3">
        <v>4</v>
      </c>
      <c r="AT103" s="3">
        <v>1</v>
      </c>
      <c r="AU103" s="3" t="s">
        <v>144</v>
      </c>
      <c r="AV103" s="3" t="s">
        <v>58</v>
      </c>
      <c r="AW103" s="3" t="s">
        <v>145</v>
      </c>
      <c r="AX103" s="35">
        <f t="shared" si="8"/>
        <v>140</v>
      </c>
    </row>
    <row r="104" spans="1:50" x14ac:dyDescent="0.25">
      <c r="A104" s="2">
        <f t="shared" si="7"/>
        <v>99</v>
      </c>
      <c r="B104" s="3">
        <v>4</v>
      </c>
      <c r="C104" s="3">
        <v>4</v>
      </c>
      <c r="D104" s="3">
        <v>4</v>
      </c>
      <c r="E104" s="3">
        <v>4</v>
      </c>
      <c r="F104" s="3">
        <v>4</v>
      </c>
      <c r="G104" s="3">
        <v>1</v>
      </c>
      <c r="H104" s="3">
        <v>4</v>
      </c>
      <c r="I104" s="3">
        <v>4</v>
      </c>
      <c r="J104" s="3">
        <v>4</v>
      </c>
      <c r="K104" s="3">
        <v>4</v>
      </c>
      <c r="L104" s="3">
        <v>4</v>
      </c>
      <c r="M104" s="3">
        <v>4</v>
      </c>
      <c r="N104" s="3">
        <v>1</v>
      </c>
      <c r="O104" s="3">
        <v>2</v>
      </c>
      <c r="P104" s="3">
        <v>2</v>
      </c>
      <c r="Q104" s="3">
        <v>2</v>
      </c>
      <c r="R104" s="3">
        <v>1</v>
      </c>
      <c r="S104" s="3">
        <v>4</v>
      </c>
      <c r="T104" s="3">
        <v>4</v>
      </c>
      <c r="U104" s="3">
        <v>4</v>
      </c>
      <c r="V104" s="3">
        <v>4</v>
      </c>
      <c r="W104" s="3">
        <v>4</v>
      </c>
      <c r="X104" s="3">
        <v>4</v>
      </c>
      <c r="Y104" s="3">
        <v>4</v>
      </c>
      <c r="Z104" s="3">
        <v>4</v>
      </c>
      <c r="AA104" s="3">
        <v>2</v>
      </c>
      <c r="AB104" s="3">
        <v>4</v>
      </c>
      <c r="AC104" s="3">
        <v>4</v>
      </c>
      <c r="AD104" s="3">
        <v>4</v>
      </c>
      <c r="AE104" s="3">
        <v>4</v>
      </c>
      <c r="AF104" s="3">
        <v>1</v>
      </c>
      <c r="AG104" s="3">
        <v>1</v>
      </c>
      <c r="AH104" s="3">
        <v>4</v>
      </c>
      <c r="AI104" s="3">
        <v>4</v>
      </c>
      <c r="AJ104" s="3">
        <v>4</v>
      </c>
      <c r="AK104" s="3">
        <v>4</v>
      </c>
      <c r="AL104" s="3">
        <v>4</v>
      </c>
      <c r="AM104" s="3">
        <v>4</v>
      </c>
      <c r="AN104" s="3">
        <v>1</v>
      </c>
      <c r="AO104" s="3">
        <v>4</v>
      </c>
      <c r="AP104" s="3">
        <v>4</v>
      </c>
      <c r="AQ104" s="3">
        <v>4</v>
      </c>
      <c r="AR104" s="3">
        <v>4</v>
      </c>
      <c r="AS104" s="3">
        <v>4</v>
      </c>
      <c r="AT104" s="3">
        <v>1</v>
      </c>
      <c r="AU104" s="3" t="s">
        <v>146</v>
      </c>
      <c r="AV104" s="3" t="s">
        <v>147</v>
      </c>
      <c r="AW104" s="3" t="s">
        <v>148</v>
      </c>
      <c r="AX104" s="35">
        <f t="shared" si="8"/>
        <v>151</v>
      </c>
    </row>
    <row r="105" spans="1:50" x14ac:dyDescent="0.25">
      <c r="A105" s="2">
        <f t="shared" si="7"/>
        <v>100</v>
      </c>
      <c r="B105" s="3">
        <v>4</v>
      </c>
      <c r="C105" s="3">
        <v>4</v>
      </c>
      <c r="D105" s="3">
        <v>3</v>
      </c>
      <c r="E105" s="3">
        <v>3</v>
      </c>
      <c r="F105" s="3">
        <v>4</v>
      </c>
      <c r="G105" s="3">
        <v>1</v>
      </c>
      <c r="H105" s="3">
        <v>4</v>
      </c>
      <c r="I105" s="3">
        <v>3</v>
      </c>
      <c r="J105" s="3">
        <v>3</v>
      </c>
      <c r="K105" s="3">
        <v>3</v>
      </c>
      <c r="L105" s="3">
        <v>3</v>
      </c>
      <c r="M105" s="3">
        <v>4</v>
      </c>
      <c r="N105" s="3">
        <v>1</v>
      </c>
      <c r="O105" s="3">
        <v>3</v>
      </c>
      <c r="P105" s="3">
        <v>3</v>
      </c>
      <c r="Q105" s="3">
        <v>3</v>
      </c>
      <c r="R105" s="3">
        <v>2</v>
      </c>
      <c r="S105" s="3">
        <v>4</v>
      </c>
      <c r="T105" s="3">
        <v>4</v>
      </c>
      <c r="U105" s="3">
        <v>4</v>
      </c>
      <c r="V105" s="3">
        <v>4</v>
      </c>
      <c r="W105" s="3">
        <v>1</v>
      </c>
      <c r="X105" s="3">
        <v>4</v>
      </c>
      <c r="Y105" s="3">
        <v>4</v>
      </c>
      <c r="Z105" s="3">
        <v>4</v>
      </c>
      <c r="AA105" s="3">
        <v>4</v>
      </c>
      <c r="AB105" s="3">
        <v>4</v>
      </c>
      <c r="AC105" s="3">
        <v>4</v>
      </c>
      <c r="AD105" s="3">
        <v>4</v>
      </c>
      <c r="AE105" s="3">
        <v>4</v>
      </c>
      <c r="AF105" s="3">
        <v>1</v>
      </c>
      <c r="AG105" s="3">
        <v>1</v>
      </c>
      <c r="AH105" s="3">
        <v>4</v>
      </c>
      <c r="AI105" s="3">
        <v>4</v>
      </c>
      <c r="AJ105" s="3">
        <v>4</v>
      </c>
      <c r="AK105" s="3">
        <v>4</v>
      </c>
      <c r="AL105" s="3">
        <v>1</v>
      </c>
      <c r="AM105" s="3">
        <v>4</v>
      </c>
      <c r="AN105" s="3">
        <v>4</v>
      </c>
      <c r="AO105" s="3">
        <v>4</v>
      </c>
      <c r="AP105" s="3">
        <v>4</v>
      </c>
      <c r="AQ105" s="3">
        <v>4</v>
      </c>
      <c r="AR105" s="3">
        <v>4</v>
      </c>
      <c r="AS105" s="3">
        <v>4</v>
      </c>
      <c r="AT105" s="3">
        <v>1</v>
      </c>
      <c r="AU105" s="3" t="s">
        <v>149</v>
      </c>
      <c r="AV105" s="3" t="s">
        <v>78</v>
      </c>
      <c r="AW105" s="3" t="s">
        <v>150</v>
      </c>
      <c r="AX105" s="35">
        <f t="shared" si="8"/>
        <v>148</v>
      </c>
    </row>
    <row r="106" spans="1:50" x14ac:dyDescent="0.25">
      <c r="A106" s="15" t="s">
        <v>4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14">
        <f>SUM(AX6:AX105)</f>
        <v>11938</v>
      </c>
    </row>
    <row r="107" spans="1:50" x14ac:dyDescent="0.25">
      <c r="A107" s="31"/>
      <c r="AX107" s="33"/>
    </row>
    <row r="108" spans="1:50" x14ac:dyDescent="0.25">
      <c r="A108" s="31"/>
    </row>
    <row r="109" spans="1:50" x14ac:dyDescent="0.25">
      <c r="A109" s="31"/>
    </row>
    <row r="110" spans="1:50" x14ac:dyDescent="0.25">
      <c r="A110" s="31"/>
    </row>
    <row r="111" spans="1:50" x14ac:dyDescent="0.25">
      <c r="A111" s="31"/>
    </row>
    <row r="112" spans="1:50" x14ac:dyDescent="0.25">
      <c r="A112" s="31"/>
    </row>
    <row r="113" spans="1:1" x14ac:dyDescent="0.25">
      <c r="A113" s="31"/>
    </row>
    <row r="114" spans="1:1" x14ac:dyDescent="0.25">
      <c r="A114" s="31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1"/>
    </row>
    <row r="119" spans="1:1" x14ac:dyDescent="0.25">
      <c r="A119" s="31"/>
    </row>
    <row r="120" spans="1:1" x14ac:dyDescent="0.25">
      <c r="A120" s="31"/>
    </row>
    <row r="121" spans="1:1" x14ac:dyDescent="0.25">
      <c r="A121" s="31"/>
    </row>
    <row r="122" spans="1:1" x14ac:dyDescent="0.25">
      <c r="A122" s="31"/>
    </row>
    <row r="123" spans="1:1" x14ac:dyDescent="0.25">
      <c r="A123" s="31"/>
    </row>
    <row r="124" spans="1:1" x14ac:dyDescent="0.25">
      <c r="A124" s="31"/>
    </row>
    <row r="125" spans="1:1" x14ac:dyDescent="0.25">
      <c r="A125" s="31"/>
    </row>
    <row r="126" spans="1:1" x14ac:dyDescent="0.25">
      <c r="A126" s="31"/>
    </row>
    <row r="127" spans="1:1" x14ac:dyDescent="0.25">
      <c r="A127" s="31"/>
    </row>
    <row r="128" spans="1:1" x14ac:dyDescent="0.25">
      <c r="A128" s="31"/>
    </row>
    <row r="129" spans="1:1" x14ac:dyDescent="0.25">
      <c r="A129" s="31"/>
    </row>
    <row r="130" spans="1:1" x14ac:dyDescent="0.25">
      <c r="A130" s="31"/>
    </row>
    <row r="131" spans="1:1" x14ac:dyDescent="0.25">
      <c r="A131" s="31"/>
    </row>
    <row r="132" spans="1:1" x14ac:dyDescent="0.25">
      <c r="A132" s="31"/>
    </row>
    <row r="133" spans="1:1" x14ac:dyDescent="0.25">
      <c r="A133" s="31"/>
    </row>
    <row r="134" spans="1:1" x14ac:dyDescent="0.25">
      <c r="A134" s="31"/>
    </row>
    <row r="135" spans="1:1" x14ac:dyDescent="0.25">
      <c r="A135" s="31"/>
    </row>
    <row r="136" spans="1:1" x14ac:dyDescent="0.25">
      <c r="A136" s="31"/>
    </row>
    <row r="137" spans="1:1" x14ac:dyDescent="0.25">
      <c r="A137" s="31"/>
    </row>
    <row r="138" spans="1:1" x14ac:dyDescent="0.25">
      <c r="A138" s="31"/>
    </row>
    <row r="139" spans="1:1" x14ac:dyDescent="0.25">
      <c r="A139" s="31"/>
    </row>
    <row r="140" spans="1:1" x14ac:dyDescent="0.25">
      <c r="A140" s="31"/>
    </row>
    <row r="141" spans="1:1" x14ac:dyDescent="0.25">
      <c r="A141" s="31"/>
    </row>
    <row r="142" spans="1:1" x14ac:dyDescent="0.25">
      <c r="A142" s="31"/>
    </row>
    <row r="143" spans="1:1" x14ac:dyDescent="0.25">
      <c r="A143" s="31"/>
    </row>
    <row r="144" spans="1:1" x14ac:dyDescent="0.25">
      <c r="A144" s="31"/>
    </row>
    <row r="145" spans="1:1" x14ac:dyDescent="0.25">
      <c r="A145" s="31"/>
    </row>
    <row r="146" spans="1:1" x14ac:dyDescent="0.25">
      <c r="A146" s="31"/>
    </row>
    <row r="147" spans="1:1" x14ac:dyDescent="0.25">
      <c r="A147" s="31"/>
    </row>
    <row r="148" spans="1:1" x14ac:dyDescent="0.25">
      <c r="A148" s="31"/>
    </row>
    <row r="149" spans="1:1" x14ac:dyDescent="0.25">
      <c r="A149" s="31"/>
    </row>
    <row r="150" spans="1:1" x14ac:dyDescent="0.25">
      <c r="A150" s="31"/>
    </row>
    <row r="151" spans="1:1" x14ac:dyDescent="0.25">
      <c r="A151" s="31"/>
    </row>
    <row r="152" spans="1:1" x14ac:dyDescent="0.25">
      <c r="A152" s="31"/>
    </row>
    <row r="153" spans="1:1" x14ac:dyDescent="0.25">
      <c r="A153" s="31"/>
    </row>
    <row r="154" spans="1:1" x14ac:dyDescent="0.25">
      <c r="A154" s="31"/>
    </row>
    <row r="155" spans="1:1" x14ac:dyDescent="0.25">
      <c r="A155" s="31"/>
    </row>
    <row r="156" spans="1:1" x14ac:dyDescent="0.25">
      <c r="A156" s="31"/>
    </row>
    <row r="157" spans="1:1" x14ac:dyDescent="0.25">
      <c r="A157" s="31"/>
    </row>
    <row r="158" spans="1:1" x14ac:dyDescent="0.25">
      <c r="A158" s="31"/>
    </row>
    <row r="159" spans="1:1" x14ac:dyDescent="0.25">
      <c r="A159" s="31"/>
    </row>
    <row r="160" spans="1:1" x14ac:dyDescent="0.25">
      <c r="A160" s="31"/>
    </row>
    <row r="161" spans="1:1" x14ac:dyDescent="0.25">
      <c r="A161" s="31"/>
    </row>
    <row r="162" spans="1:1" x14ac:dyDescent="0.25">
      <c r="A162" s="31"/>
    </row>
    <row r="163" spans="1:1" x14ac:dyDescent="0.25">
      <c r="A163" s="31"/>
    </row>
    <row r="164" spans="1:1" x14ac:dyDescent="0.25">
      <c r="A164" s="31"/>
    </row>
    <row r="165" spans="1:1" x14ac:dyDescent="0.25">
      <c r="A165" s="31"/>
    </row>
    <row r="166" spans="1:1" x14ac:dyDescent="0.25">
      <c r="A166" s="31"/>
    </row>
    <row r="167" spans="1:1" x14ac:dyDescent="0.25">
      <c r="A167" s="31"/>
    </row>
    <row r="168" spans="1:1" x14ac:dyDescent="0.25">
      <c r="A168" s="31"/>
    </row>
    <row r="169" spans="1:1" x14ac:dyDescent="0.25">
      <c r="A169" s="31"/>
    </row>
    <row r="170" spans="1:1" x14ac:dyDescent="0.25">
      <c r="A170" s="31"/>
    </row>
    <row r="171" spans="1:1" x14ac:dyDescent="0.25">
      <c r="A171" s="31"/>
    </row>
    <row r="172" spans="1:1" x14ac:dyDescent="0.25">
      <c r="A172" s="31"/>
    </row>
    <row r="173" spans="1:1" x14ac:dyDescent="0.25">
      <c r="A173" s="31"/>
    </row>
    <row r="174" spans="1:1" x14ac:dyDescent="0.25">
      <c r="A174" s="31"/>
    </row>
    <row r="175" spans="1:1" x14ac:dyDescent="0.25">
      <c r="A175" s="31"/>
    </row>
    <row r="176" spans="1:1" x14ac:dyDescent="0.25">
      <c r="A176" s="31"/>
    </row>
    <row r="177" spans="1:1" x14ac:dyDescent="0.25">
      <c r="A177" s="31"/>
    </row>
    <row r="178" spans="1:1" x14ac:dyDescent="0.25">
      <c r="A178" s="31"/>
    </row>
    <row r="179" spans="1:1" x14ac:dyDescent="0.25">
      <c r="A179" s="31"/>
    </row>
    <row r="180" spans="1:1" x14ac:dyDescent="0.25">
      <c r="A180" s="31"/>
    </row>
    <row r="181" spans="1:1" x14ac:dyDescent="0.25">
      <c r="A181" s="31"/>
    </row>
    <row r="182" spans="1:1" x14ac:dyDescent="0.25">
      <c r="A182" s="31"/>
    </row>
    <row r="183" spans="1:1" x14ac:dyDescent="0.25">
      <c r="A183" s="31"/>
    </row>
    <row r="184" spans="1:1" x14ac:dyDescent="0.25">
      <c r="A184" s="31"/>
    </row>
    <row r="185" spans="1:1" x14ac:dyDescent="0.25">
      <c r="A185" s="31"/>
    </row>
    <row r="186" spans="1:1" x14ac:dyDescent="0.25">
      <c r="A186" s="31"/>
    </row>
    <row r="187" spans="1:1" x14ac:dyDescent="0.25">
      <c r="A187" s="31"/>
    </row>
    <row r="188" spans="1:1" x14ac:dyDescent="0.25">
      <c r="A188" s="31"/>
    </row>
    <row r="189" spans="1:1" x14ac:dyDescent="0.25">
      <c r="A189" s="31"/>
    </row>
    <row r="190" spans="1:1" x14ac:dyDescent="0.25">
      <c r="A190" s="31"/>
    </row>
    <row r="191" spans="1:1" x14ac:dyDescent="0.25">
      <c r="A191" s="31"/>
    </row>
    <row r="192" spans="1:1" x14ac:dyDescent="0.25">
      <c r="A192" s="31"/>
    </row>
    <row r="193" spans="1:1" x14ac:dyDescent="0.25">
      <c r="A193" s="31"/>
    </row>
    <row r="194" spans="1:1" x14ac:dyDescent="0.25">
      <c r="A194" s="31"/>
    </row>
    <row r="195" spans="1:1" x14ac:dyDescent="0.25">
      <c r="A195" s="31"/>
    </row>
    <row r="196" spans="1:1" x14ac:dyDescent="0.25">
      <c r="A196" s="31"/>
    </row>
    <row r="197" spans="1:1" x14ac:dyDescent="0.25">
      <c r="A197" s="31"/>
    </row>
    <row r="198" spans="1:1" x14ac:dyDescent="0.25">
      <c r="A198" s="31"/>
    </row>
    <row r="199" spans="1:1" x14ac:dyDescent="0.25">
      <c r="A199" s="31"/>
    </row>
    <row r="200" spans="1:1" x14ac:dyDescent="0.25">
      <c r="A200" s="31"/>
    </row>
    <row r="201" spans="1:1" x14ac:dyDescent="0.25">
      <c r="A201" s="31"/>
    </row>
    <row r="202" spans="1:1" x14ac:dyDescent="0.25">
      <c r="A202" s="31"/>
    </row>
    <row r="203" spans="1:1" x14ac:dyDescent="0.25">
      <c r="A203" s="31"/>
    </row>
    <row r="204" spans="1:1" x14ac:dyDescent="0.25">
      <c r="A204" s="31"/>
    </row>
    <row r="205" spans="1:1" x14ac:dyDescent="0.25">
      <c r="A205" s="31"/>
    </row>
    <row r="206" spans="1:1" x14ac:dyDescent="0.25">
      <c r="A206" s="31"/>
    </row>
    <row r="207" spans="1:1" x14ac:dyDescent="0.25">
      <c r="A207" s="31"/>
    </row>
    <row r="208" spans="1:1" x14ac:dyDescent="0.25">
      <c r="A208" s="31"/>
    </row>
    <row r="209" spans="1:1" x14ac:dyDescent="0.25">
      <c r="A209" s="31"/>
    </row>
    <row r="210" spans="1:1" x14ac:dyDescent="0.25">
      <c r="A210" s="31"/>
    </row>
    <row r="211" spans="1:1" x14ac:dyDescent="0.25">
      <c r="A211" s="31"/>
    </row>
    <row r="212" spans="1:1" x14ac:dyDescent="0.25">
      <c r="A212" s="31"/>
    </row>
    <row r="213" spans="1:1" x14ac:dyDescent="0.25">
      <c r="A213" s="31"/>
    </row>
    <row r="214" spans="1:1" x14ac:dyDescent="0.25">
      <c r="A214" s="31"/>
    </row>
    <row r="215" spans="1:1" x14ac:dyDescent="0.25">
      <c r="A215" s="31"/>
    </row>
    <row r="216" spans="1:1" x14ac:dyDescent="0.25">
      <c r="A216" s="31"/>
    </row>
    <row r="217" spans="1:1" x14ac:dyDescent="0.25">
      <c r="A217" s="31"/>
    </row>
    <row r="218" spans="1:1" x14ac:dyDescent="0.25">
      <c r="A218" s="31"/>
    </row>
    <row r="219" spans="1:1" x14ac:dyDescent="0.25">
      <c r="A219" s="31"/>
    </row>
    <row r="220" spans="1:1" x14ac:dyDescent="0.25">
      <c r="A220" s="31"/>
    </row>
    <row r="221" spans="1:1" x14ac:dyDescent="0.25">
      <c r="A221" s="31"/>
    </row>
    <row r="222" spans="1:1" x14ac:dyDescent="0.25">
      <c r="A222" s="31"/>
    </row>
    <row r="223" spans="1:1" x14ac:dyDescent="0.25">
      <c r="A223" s="31"/>
    </row>
    <row r="224" spans="1:1" x14ac:dyDescent="0.25">
      <c r="A224" s="31"/>
    </row>
    <row r="225" spans="1:1" x14ac:dyDescent="0.25">
      <c r="A225" s="31"/>
    </row>
    <row r="226" spans="1:1" x14ac:dyDescent="0.25">
      <c r="A226" s="31"/>
    </row>
    <row r="227" spans="1:1" x14ac:dyDescent="0.25">
      <c r="A227" s="31"/>
    </row>
    <row r="228" spans="1:1" x14ac:dyDescent="0.25">
      <c r="A228" s="31"/>
    </row>
    <row r="229" spans="1:1" x14ac:dyDescent="0.25">
      <c r="A229" s="31"/>
    </row>
    <row r="230" spans="1:1" x14ac:dyDescent="0.25">
      <c r="A230" s="31"/>
    </row>
    <row r="231" spans="1:1" x14ac:dyDescent="0.25">
      <c r="A231" s="31"/>
    </row>
    <row r="232" spans="1:1" x14ac:dyDescent="0.25">
      <c r="A232" s="31"/>
    </row>
    <row r="233" spans="1:1" x14ac:dyDescent="0.25">
      <c r="A233" s="31"/>
    </row>
    <row r="234" spans="1:1" x14ac:dyDescent="0.25">
      <c r="A234" s="31"/>
    </row>
    <row r="235" spans="1:1" x14ac:dyDescent="0.25">
      <c r="A235" s="31"/>
    </row>
    <row r="236" spans="1:1" x14ac:dyDescent="0.25">
      <c r="A236" s="31"/>
    </row>
    <row r="237" spans="1:1" x14ac:dyDescent="0.25">
      <c r="A237" s="31"/>
    </row>
    <row r="238" spans="1:1" x14ac:dyDescent="0.25">
      <c r="A238" s="31"/>
    </row>
    <row r="239" spans="1:1" x14ac:dyDescent="0.25">
      <c r="A239" s="31"/>
    </row>
    <row r="240" spans="1:1" x14ac:dyDescent="0.25">
      <c r="A240" s="31"/>
    </row>
    <row r="241" spans="1:1" x14ac:dyDescent="0.25">
      <c r="A241" s="31"/>
    </row>
    <row r="242" spans="1:1" x14ac:dyDescent="0.25">
      <c r="A242" s="31"/>
    </row>
    <row r="243" spans="1:1" x14ac:dyDescent="0.25">
      <c r="A243" s="31"/>
    </row>
    <row r="244" spans="1:1" x14ac:dyDescent="0.25">
      <c r="A244" s="31"/>
    </row>
    <row r="245" spans="1:1" x14ac:dyDescent="0.25">
      <c r="A245" s="31"/>
    </row>
    <row r="246" spans="1:1" x14ac:dyDescent="0.25">
      <c r="A246" s="31"/>
    </row>
    <row r="247" spans="1:1" x14ac:dyDescent="0.25">
      <c r="A247" s="31"/>
    </row>
    <row r="248" spans="1:1" x14ac:dyDescent="0.25">
      <c r="A248" s="31"/>
    </row>
    <row r="249" spans="1:1" x14ac:dyDescent="0.25">
      <c r="A249" s="31"/>
    </row>
    <row r="250" spans="1:1" x14ac:dyDescent="0.25">
      <c r="A250" s="31"/>
    </row>
    <row r="251" spans="1:1" x14ac:dyDescent="0.25">
      <c r="A251" s="31"/>
    </row>
  </sheetData>
  <mergeCells count="3">
    <mergeCell ref="B4:AW4"/>
    <mergeCell ref="A4:A5"/>
    <mergeCell ref="AX4:AX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5"/>
  <sheetViews>
    <sheetView topLeftCell="M1" zoomScale="70" zoomScaleNormal="70" workbookViewId="0">
      <selection activeCell="R18" sqref="R18"/>
    </sheetView>
  </sheetViews>
  <sheetFormatPr defaultRowHeight="15" x14ac:dyDescent="0.25"/>
  <cols>
    <col min="1" max="1" width="14.42578125" style="1" customWidth="1"/>
    <col min="2" max="6" width="9.140625" style="1"/>
    <col min="7" max="7" width="10.85546875" style="1" customWidth="1"/>
    <col min="8" max="9" width="9.140625" style="1"/>
    <col min="10" max="10" width="12" style="1" customWidth="1"/>
    <col min="11" max="11" width="10" style="1" bestFit="1" customWidth="1"/>
    <col min="12" max="12" width="6.85546875" style="1" bestFit="1" customWidth="1"/>
    <col min="13" max="13" width="23.5703125" style="1" customWidth="1"/>
    <col min="14" max="14" width="22.28515625" style="1" customWidth="1"/>
    <col min="15" max="15" width="12.7109375" style="1" customWidth="1"/>
    <col min="16" max="16" width="13.85546875" style="1" bestFit="1" customWidth="1"/>
    <col min="17" max="17" width="13.28515625" style="1" bestFit="1" customWidth="1"/>
    <col min="18" max="19" width="12.5703125" style="1" bestFit="1" customWidth="1"/>
    <col min="20" max="20" width="8" style="1" bestFit="1" customWidth="1"/>
    <col min="21" max="23" width="9.140625" style="1"/>
    <col min="24" max="24" width="8.28515625" style="1" customWidth="1"/>
    <col min="25" max="25" width="7.85546875" style="1" customWidth="1"/>
    <col min="26" max="26" width="7.140625" style="1" customWidth="1"/>
    <col min="27" max="27" width="7.42578125" style="1" customWidth="1"/>
    <col min="28" max="29" width="7.5703125" style="1" customWidth="1"/>
    <col min="30" max="30" width="8.5703125" style="1" bestFit="1" customWidth="1"/>
    <col min="31" max="31" width="7" style="1" customWidth="1"/>
    <col min="32" max="16384" width="9.140625" style="1"/>
  </cols>
  <sheetData>
    <row r="1" spans="1:37" s="5" customFormat="1" ht="14.25" x14ac:dyDescent="0.2">
      <c r="A1" s="5" t="s">
        <v>49</v>
      </c>
    </row>
    <row r="2" spans="1:37" s="5" customFormat="1" ht="14.25" x14ac:dyDescent="0.2">
      <c r="A2" s="5" t="s">
        <v>12</v>
      </c>
    </row>
    <row r="3" spans="1:37" x14ac:dyDescent="0.25">
      <c r="A3" s="212" t="s">
        <v>0</v>
      </c>
      <c r="B3" s="214" t="s">
        <v>154</v>
      </c>
      <c r="C3" s="214"/>
      <c r="D3" s="214"/>
      <c r="E3" s="214"/>
      <c r="F3" s="214"/>
      <c r="G3" s="215" t="s">
        <v>15</v>
      </c>
      <c r="H3" s="215"/>
      <c r="I3" s="216" t="s">
        <v>22</v>
      </c>
      <c r="J3" s="216"/>
      <c r="K3" s="216"/>
      <c r="L3" s="216"/>
      <c r="M3" s="216"/>
      <c r="N3" s="216"/>
      <c r="O3" s="217" t="s">
        <v>47</v>
      </c>
      <c r="P3" s="217"/>
      <c r="Q3" s="217"/>
      <c r="R3" s="217"/>
      <c r="S3" s="217"/>
      <c r="T3" s="217"/>
      <c r="U3" s="220" t="s">
        <v>29</v>
      </c>
      <c r="V3" s="220"/>
      <c r="W3" s="220"/>
      <c r="X3" s="220"/>
      <c r="Y3" s="220"/>
      <c r="Z3" s="220"/>
      <c r="AA3" s="221" t="s">
        <v>31</v>
      </c>
      <c r="AB3" s="221"/>
      <c r="AC3" s="221"/>
      <c r="AD3" s="221"/>
      <c r="AE3" s="221"/>
      <c r="AF3" s="222" t="s">
        <v>36</v>
      </c>
      <c r="AG3" s="222"/>
      <c r="AH3" s="222"/>
      <c r="AI3" s="222"/>
      <c r="AJ3" s="222"/>
      <c r="AK3" s="222"/>
    </row>
    <row r="4" spans="1:37" x14ac:dyDescent="0.25">
      <c r="A4" s="212"/>
      <c r="B4" s="40" t="s">
        <v>5</v>
      </c>
      <c r="C4" s="40" t="s">
        <v>6</v>
      </c>
      <c r="D4" s="40" t="s">
        <v>7</v>
      </c>
      <c r="E4" s="40" t="s">
        <v>8</v>
      </c>
      <c r="F4" s="40" t="s">
        <v>9</v>
      </c>
      <c r="G4" s="45" t="s">
        <v>13</v>
      </c>
      <c r="H4" s="45" t="s">
        <v>14</v>
      </c>
      <c r="I4" s="43" t="s">
        <v>16</v>
      </c>
      <c r="J4" s="43" t="s">
        <v>17</v>
      </c>
      <c r="K4" s="43" t="s">
        <v>18</v>
      </c>
      <c r="L4" s="43" t="s">
        <v>19</v>
      </c>
      <c r="M4" s="43" t="s">
        <v>20</v>
      </c>
      <c r="N4" s="43" t="s">
        <v>21</v>
      </c>
      <c r="O4" s="38" t="s">
        <v>42</v>
      </c>
      <c r="P4" s="38" t="s">
        <v>43</v>
      </c>
      <c r="Q4" s="38" t="s">
        <v>44</v>
      </c>
      <c r="R4" s="38" t="s">
        <v>45</v>
      </c>
      <c r="S4" s="38" t="s">
        <v>46</v>
      </c>
      <c r="T4" s="38" t="s">
        <v>48</v>
      </c>
      <c r="U4" s="41" t="s">
        <v>23</v>
      </c>
      <c r="V4" s="41" t="s">
        <v>24</v>
      </c>
      <c r="W4" s="41" t="s">
        <v>25</v>
      </c>
      <c r="X4" s="41" t="s">
        <v>26</v>
      </c>
      <c r="Y4" s="41" t="s">
        <v>27</v>
      </c>
      <c r="Z4" s="41" t="s">
        <v>28</v>
      </c>
      <c r="AA4" s="48" t="s">
        <v>30</v>
      </c>
      <c r="AB4" s="48" t="s">
        <v>35</v>
      </c>
      <c r="AC4" s="48" t="s">
        <v>33</v>
      </c>
      <c r="AD4" s="48" t="s">
        <v>34</v>
      </c>
      <c r="AE4" s="48" t="s">
        <v>32</v>
      </c>
      <c r="AF4" s="49">
        <v>5</v>
      </c>
      <c r="AG4" s="49" t="s">
        <v>37</v>
      </c>
      <c r="AH4" s="49" t="s">
        <v>38</v>
      </c>
      <c r="AI4" s="49" t="s">
        <v>39</v>
      </c>
      <c r="AJ4" s="49" t="s">
        <v>40</v>
      </c>
      <c r="AK4" s="49" t="s">
        <v>41</v>
      </c>
    </row>
    <row r="5" spans="1:37" x14ac:dyDescent="0.25">
      <c r="A5" s="2">
        <v>1</v>
      </c>
      <c r="B5" s="17"/>
      <c r="C5" s="17"/>
      <c r="D5" s="17" t="s">
        <v>50</v>
      </c>
      <c r="E5" s="17"/>
      <c r="F5" s="17"/>
      <c r="G5" s="23"/>
      <c r="H5" s="23" t="s">
        <v>50</v>
      </c>
      <c r="I5" s="20"/>
      <c r="J5" s="20"/>
      <c r="K5" s="20"/>
      <c r="L5" s="20"/>
      <c r="M5" s="20"/>
      <c r="N5" s="20" t="s">
        <v>51</v>
      </c>
      <c r="O5" s="39" t="s">
        <v>50</v>
      </c>
      <c r="P5" s="39"/>
      <c r="Q5" s="39"/>
      <c r="R5" s="39"/>
      <c r="S5" s="39"/>
      <c r="T5" s="39"/>
      <c r="U5" s="42" t="s">
        <v>50</v>
      </c>
      <c r="V5" s="42"/>
      <c r="W5" s="42"/>
      <c r="X5" s="42"/>
      <c r="Y5" s="42"/>
      <c r="Z5" s="42"/>
      <c r="AA5" s="47" t="s">
        <v>50</v>
      </c>
      <c r="AB5" s="47"/>
      <c r="AC5" s="47"/>
      <c r="AD5" s="47"/>
      <c r="AE5" s="47"/>
      <c r="AF5" s="14"/>
      <c r="AG5" s="14"/>
      <c r="AH5" s="14"/>
      <c r="AI5" s="14"/>
      <c r="AJ5" s="14"/>
      <c r="AK5" s="14" t="s">
        <v>50</v>
      </c>
    </row>
    <row r="6" spans="1:37" x14ac:dyDescent="0.25">
      <c r="A6" s="2">
        <f>A5+1</f>
        <v>2</v>
      </c>
      <c r="B6" s="17"/>
      <c r="C6" s="17"/>
      <c r="D6" s="17"/>
      <c r="E6" s="17" t="s">
        <v>50</v>
      </c>
      <c r="F6" s="17"/>
      <c r="G6" s="23"/>
      <c r="H6" s="23" t="s">
        <v>50</v>
      </c>
      <c r="I6" s="20"/>
      <c r="J6" s="20"/>
      <c r="K6" s="20"/>
      <c r="L6" s="20"/>
      <c r="M6" s="20"/>
      <c r="N6" s="20" t="s">
        <v>51</v>
      </c>
      <c r="O6" s="39" t="s">
        <v>50</v>
      </c>
      <c r="P6" s="39"/>
      <c r="Q6" s="39"/>
      <c r="R6" s="39"/>
      <c r="S6" s="39"/>
      <c r="T6" s="39"/>
      <c r="U6" s="42" t="s">
        <v>50</v>
      </c>
      <c r="V6" s="42"/>
      <c r="W6" s="42"/>
      <c r="X6" s="42"/>
      <c r="Y6" s="42"/>
      <c r="Z6" s="42"/>
      <c r="AA6" s="47" t="s">
        <v>50</v>
      </c>
      <c r="AB6" s="47"/>
      <c r="AC6" s="47"/>
      <c r="AD6" s="47"/>
      <c r="AE6" s="47"/>
      <c r="AF6" s="14"/>
      <c r="AG6" s="14"/>
      <c r="AH6" s="14"/>
      <c r="AI6" s="14"/>
      <c r="AJ6" s="14"/>
      <c r="AK6" s="14" t="s">
        <v>50</v>
      </c>
    </row>
    <row r="7" spans="1:37" x14ac:dyDescent="0.25">
      <c r="A7" s="2">
        <f t="shared" ref="A7:A70" si="0">A6+1</f>
        <v>3</v>
      </c>
      <c r="B7" s="17"/>
      <c r="C7" s="17"/>
      <c r="D7" s="17" t="s">
        <v>50</v>
      </c>
      <c r="E7" s="17"/>
      <c r="F7" s="17"/>
      <c r="G7" s="23"/>
      <c r="H7" s="23" t="s">
        <v>50</v>
      </c>
      <c r="I7" s="20"/>
      <c r="J7" s="20"/>
      <c r="K7" s="20"/>
      <c r="L7" s="20"/>
      <c r="M7" s="20"/>
      <c r="N7" s="20" t="s">
        <v>51</v>
      </c>
      <c r="O7" s="39" t="s">
        <v>50</v>
      </c>
      <c r="P7" s="39"/>
      <c r="Q7" s="39"/>
      <c r="R7" s="39"/>
      <c r="S7" s="39"/>
      <c r="T7" s="39"/>
      <c r="U7" s="42"/>
      <c r="V7" s="42"/>
      <c r="W7" s="42" t="s">
        <v>50</v>
      </c>
      <c r="X7" s="42"/>
      <c r="Y7" s="42"/>
      <c r="Z7" s="42"/>
      <c r="AA7" s="47"/>
      <c r="AB7" s="47"/>
      <c r="AC7" s="47" t="s">
        <v>50</v>
      </c>
      <c r="AD7" s="47"/>
      <c r="AE7" s="47"/>
      <c r="AF7" s="14"/>
      <c r="AG7" s="14"/>
      <c r="AH7" s="14"/>
      <c r="AI7" s="14"/>
      <c r="AJ7" s="14" t="s">
        <v>50</v>
      </c>
      <c r="AK7" s="14"/>
    </row>
    <row r="8" spans="1:37" x14ac:dyDescent="0.25">
      <c r="A8" s="2">
        <f t="shared" si="0"/>
        <v>4</v>
      </c>
      <c r="B8" s="17"/>
      <c r="C8" s="17"/>
      <c r="D8" s="17"/>
      <c r="E8" s="17" t="s">
        <v>50</v>
      </c>
      <c r="F8" s="17"/>
      <c r="G8" s="23"/>
      <c r="H8" s="23" t="s">
        <v>50</v>
      </c>
      <c r="I8" s="20"/>
      <c r="J8" s="20"/>
      <c r="K8" s="20"/>
      <c r="L8" s="20"/>
      <c r="M8" s="20"/>
      <c r="N8" s="20" t="s">
        <v>51</v>
      </c>
      <c r="O8" s="39" t="s">
        <v>50</v>
      </c>
      <c r="P8" s="39"/>
      <c r="Q8" s="39"/>
      <c r="R8" s="39"/>
      <c r="S8" s="39"/>
      <c r="T8" s="39"/>
      <c r="U8" s="42" t="s">
        <v>50</v>
      </c>
      <c r="V8" s="42"/>
      <c r="W8" s="42"/>
      <c r="X8" s="42"/>
      <c r="Y8" s="42"/>
      <c r="Z8" s="42"/>
      <c r="AA8" s="47"/>
      <c r="AB8" s="47" t="s">
        <v>50</v>
      </c>
      <c r="AC8" s="47"/>
      <c r="AD8" s="47"/>
      <c r="AE8" s="47"/>
      <c r="AF8" s="14"/>
      <c r="AG8" s="14"/>
      <c r="AH8" s="14"/>
      <c r="AI8" s="14"/>
      <c r="AJ8" s="14"/>
      <c r="AK8" s="14" t="s">
        <v>50</v>
      </c>
    </row>
    <row r="9" spans="1:37" x14ac:dyDescent="0.25">
      <c r="A9" s="2">
        <f t="shared" si="0"/>
        <v>5</v>
      </c>
      <c r="B9" s="17"/>
      <c r="C9" s="17"/>
      <c r="D9" s="17" t="s">
        <v>50</v>
      </c>
      <c r="E9" s="17"/>
      <c r="F9" s="17"/>
      <c r="G9" s="23"/>
      <c r="H9" s="23"/>
      <c r="I9" s="20"/>
      <c r="J9" s="20"/>
      <c r="K9" s="20"/>
      <c r="L9" s="20"/>
      <c r="M9" s="20"/>
      <c r="N9" s="20" t="s">
        <v>51</v>
      </c>
      <c r="O9" s="39" t="s">
        <v>50</v>
      </c>
      <c r="P9" s="39"/>
      <c r="Q9" s="39"/>
      <c r="R9" s="39"/>
      <c r="S9" s="39"/>
      <c r="T9" s="39"/>
      <c r="U9" s="42" t="s">
        <v>50</v>
      </c>
      <c r="V9" s="42"/>
      <c r="W9" s="42"/>
      <c r="X9" s="42"/>
      <c r="Y9" s="42"/>
      <c r="Z9" s="42"/>
      <c r="AA9" s="47" t="s">
        <v>50</v>
      </c>
      <c r="AB9" s="47"/>
      <c r="AC9" s="47"/>
      <c r="AD9" s="47"/>
      <c r="AE9" s="47"/>
      <c r="AF9" s="14"/>
      <c r="AG9" s="14"/>
      <c r="AH9" s="14"/>
      <c r="AI9" s="14"/>
      <c r="AJ9" s="14"/>
      <c r="AK9" s="14" t="s">
        <v>50</v>
      </c>
    </row>
    <row r="10" spans="1:37" x14ac:dyDescent="0.25">
      <c r="A10" s="2">
        <f t="shared" si="0"/>
        <v>6</v>
      </c>
      <c r="B10" s="17"/>
      <c r="C10" s="17"/>
      <c r="D10" s="17" t="s">
        <v>50</v>
      </c>
      <c r="E10" s="17"/>
      <c r="F10" s="17"/>
      <c r="G10" s="23" t="s">
        <v>50</v>
      </c>
      <c r="H10" s="23"/>
      <c r="I10" s="20"/>
      <c r="J10" s="20"/>
      <c r="K10" s="20" t="s">
        <v>50</v>
      </c>
      <c r="L10" s="20"/>
      <c r="M10" s="20"/>
      <c r="N10" s="20"/>
      <c r="O10" s="39"/>
      <c r="P10" s="39"/>
      <c r="Q10" s="39"/>
      <c r="R10" s="39"/>
      <c r="S10" s="39"/>
      <c r="T10" s="39" t="s">
        <v>50</v>
      </c>
      <c r="U10" s="42"/>
      <c r="V10" s="42"/>
      <c r="W10" s="42" t="s">
        <v>50</v>
      </c>
      <c r="X10" s="42"/>
      <c r="Y10" s="42"/>
      <c r="Z10" s="42"/>
      <c r="AA10" s="47"/>
      <c r="AB10" s="47" t="s">
        <v>50</v>
      </c>
      <c r="AC10" s="47"/>
      <c r="AD10" s="47"/>
      <c r="AE10" s="47"/>
      <c r="AF10" s="14"/>
      <c r="AG10" s="14"/>
      <c r="AH10" s="14"/>
      <c r="AI10" s="14"/>
      <c r="AJ10" s="14"/>
      <c r="AK10" s="14" t="s">
        <v>50</v>
      </c>
    </row>
    <row r="11" spans="1:37" x14ac:dyDescent="0.25">
      <c r="A11" s="2">
        <f t="shared" si="0"/>
        <v>7</v>
      </c>
      <c r="B11" s="17"/>
      <c r="C11" s="17"/>
      <c r="D11" s="17" t="s">
        <v>50</v>
      </c>
      <c r="E11" s="17"/>
      <c r="F11" s="17"/>
      <c r="G11" s="23" t="s">
        <v>50</v>
      </c>
      <c r="H11" s="23"/>
      <c r="I11" s="20"/>
      <c r="J11" s="20"/>
      <c r="K11" s="20"/>
      <c r="L11" s="20"/>
      <c r="M11" s="20"/>
      <c r="N11" s="20" t="s">
        <v>52</v>
      </c>
      <c r="O11" s="39" t="s">
        <v>50</v>
      </c>
      <c r="P11" s="39"/>
      <c r="Q11" s="39"/>
      <c r="R11" s="39"/>
      <c r="S11" s="39"/>
      <c r="T11" s="39"/>
      <c r="U11" s="42"/>
      <c r="V11" s="42" t="s">
        <v>50</v>
      </c>
      <c r="W11" s="42"/>
      <c r="X11" s="42"/>
      <c r="Y11" s="42"/>
      <c r="Z11" s="42"/>
      <c r="AA11" s="47"/>
      <c r="AB11" s="47" t="s">
        <v>50</v>
      </c>
      <c r="AC11" s="47"/>
      <c r="AD11" s="47"/>
      <c r="AE11" s="47"/>
      <c r="AF11" s="14"/>
      <c r="AG11" s="14"/>
      <c r="AH11" s="14"/>
      <c r="AI11" s="14"/>
      <c r="AJ11" s="14"/>
      <c r="AK11" s="14" t="s">
        <v>50</v>
      </c>
    </row>
    <row r="12" spans="1:37" x14ac:dyDescent="0.25">
      <c r="A12" s="2">
        <f t="shared" si="0"/>
        <v>8</v>
      </c>
      <c r="B12" s="17"/>
      <c r="C12" s="17"/>
      <c r="D12" s="17" t="s">
        <v>50</v>
      </c>
      <c r="E12" s="17"/>
      <c r="F12" s="17"/>
      <c r="G12" s="23" t="s">
        <v>50</v>
      </c>
      <c r="H12" s="23"/>
      <c r="I12" s="20"/>
      <c r="J12" s="20"/>
      <c r="K12" s="20" t="s">
        <v>50</v>
      </c>
      <c r="L12" s="20"/>
      <c r="M12" s="20"/>
      <c r="N12" s="20"/>
      <c r="O12" s="39"/>
      <c r="P12" s="39"/>
      <c r="Q12" s="39" t="s">
        <v>50</v>
      </c>
      <c r="R12" s="39"/>
      <c r="S12" s="39"/>
      <c r="T12" s="39"/>
      <c r="U12" s="42"/>
      <c r="V12" s="42" t="s">
        <v>50</v>
      </c>
      <c r="W12" s="42"/>
      <c r="X12" s="42"/>
      <c r="Y12" s="42"/>
      <c r="Z12" s="42"/>
      <c r="AA12" s="47"/>
      <c r="AB12" s="47" t="s">
        <v>50</v>
      </c>
      <c r="AC12" s="47"/>
      <c r="AD12" s="47"/>
      <c r="AE12" s="47"/>
      <c r="AF12" s="14"/>
      <c r="AG12" s="14"/>
      <c r="AH12" s="14"/>
      <c r="AI12" s="14"/>
      <c r="AJ12" s="14"/>
      <c r="AK12" s="14" t="s">
        <v>50</v>
      </c>
    </row>
    <row r="13" spans="1:37" x14ac:dyDescent="0.25">
      <c r="A13" s="2">
        <f t="shared" si="0"/>
        <v>9</v>
      </c>
      <c r="B13" s="17" t="s">
        <v>50</v>
      </c>
      <c r="C13" s="17"/>
      <c r="D13" s="17"/>
      <c r="E13" s="17"/>
      <c r="F13" s="17"/>
      <c r="G13" s="23"/>
      <c r="H13" s="23" t="s">
        <v>50</v>
      </c>
      <c r="I13" s="20"/>
      <c r="J13" s="20"/>
      <c r="K13" s="20"/>
      <c r="L13" s="20"/>
      <c r="M13" s="20" t="s">
        <v>173</v>
      </c>
      <c r="N13" s="20"/>
      <c r="O13" s="39"/>
      <c r="P13" s="39"/>
      <c r="Q13" s="39"/>
      <c r="R13" s="39"/>
      <c r="S13" s="39"/>
      <c r="T13" s="39" t="s">
        <v>50</v>
      </c>
      <c r="U13" s="42"/>
      <c r="V13" s="42"/>
      <c r="W13" s="42"/>
      <c r="X13" s="42"/>
      <c r="Y13" s="42" t="s">
        <v>50</v>
      </c>
      <c r="Z13" s="42"/>
      <c r="AA13" s="47" t="s">
        <v>50</v>
      </c>
      <c r="AB13" s="47"/>
      <c r="AC13" s="47"/>
      <c r="AD13" s="47"/>
      <c r="AE13" s="47"/>
      <c r="AF13" s="14" t="s">
        <v>50</v>
      </c>
      <c r="AG13" s="14"/>
      <c r="AH13" s="14"/>
      <c r="AI13" s="14"/>
      <c r="AJ13" s="14"/>
      <c r="AK13" s="14"/>
    </row>
    <row r="14" spans="1:37" x14ac:dyDescent="0.25">
      <c r="A14" s="2">
        <f t="shared" si="0"/>
        <v>10</v>
      </c>
      <c r="B14" s="17"/>
      <c r="C14" s="17" t="s">
        <v>50</v>
      </c>
      <c r="D14" s="17"/>
      <c r="E14" s="17"/>
      <c r="F14" s="17"/>
      <c r="G14" s="23"/>
      <c r="H14" s="23" t="s">
        <v>50</v>
      </c>
      <c r="I14" s="20"/>
      <c r="J14" s="20"/>
      <c r="K14" s="20"/>
      <c r="L14" s="20"/>
      <c r="M14" s="20"/>
      <c r="N14" s="20" t="s">
        <v>51</v>
      </c>
      <c r="O14" s="39" t="s">
        <v>50</v>
      </c>
      <c r="P14" s="39"/>
      <c r="Q14" s="39"/>
      <c r="R14" s="39"/>
      <c r="S14" s="39"/>
      <c r="T14" s="39"/>
      <c r="U14" s="42"/>
      <c r="V14" s="42"/>
      <c r="W14" s="42" t="s">
        <v>50</v>
      </c>
      <c r="X14" s="42"/>
      <c r="Y14" s="42"/>
      <c r="Z14" s="42"/>
      <c r="AA14" s="47"/>
      <c r="AB14" s="47" t="s">
        <v>50</v>
      </c>
      <c r="AC14" s="47"/>
      <c r="AD14" s="47"/>
      <c r="AE14" s="47"/>
      <c r="AF14" s="14"/>
      <c r="AG14" s="14"/>
      <c r="AH14" s="14"/>
      <c r="AI14" s="14"/>
      <c r="AJ14" s="14" t="s">
        <v>50</v>
      </c>
      <c r="AK14" s="14"/>
    </row>
    <row r="15" spans="1:37" x14ac:dyDescent="0.25">
      <c r="A15" s="2">
        <f t="shared" si="0"/>
        <v>11</v>
      </c>
      <c r="B15" s="17"/>
      <c r="C15" s="17"/>
      <c r="D15" s="17" t="s">
        <v>50</v>
      </c>
      <c r="E15" s="17"/>
      <c r="F15" s="17"/>
      <c r="G15" s="23"/>
      <c r="H15" s="23" t="s">
        <v>50</v>
      </c>
      <c r="I15" s="20"/>
      <c r="J15" s="20"/>
      <c r="K15" s="20"/>
      <c r="L15" s="20"/>
      <c r="M15" s="20"/>
      <c r="N15" s="20" t="s">
        <v>51</v>
      </c>
      <c r="O15" s="39" t="s">
        <v>50</v>
      </c>
      <c r="P15" s="39"/>
      <c r="Q15" s="39"/>
      <c r="R15" s="39"/>
      <c r="S15" s="39"/>
      <c r="T15" s="39"/>
      <c r="U15" s="42"/>
      <c r="V15" s="42"/>
      <c r="W15" s="42" t="s">
        <v>50</v>
      </c>
      <c r="X15" s="42"/>
      <c r="Y15" s="42"/>
      <c r="Z15" s="42"/>
      <c r="AA15" s="47"/>
      <c r="AB15" s="47" t="s">
        <v>50</v>
      </c>
      <c r="AC15" s="47"/>
      <c r="AD15" s="47"/>
      <c r="AE15" s="47"/>
      <c r="AF15" s="14"/>
      <c r="AG15" s="14"/>
      <c r="AH15" s="14"/>
      <c r="AI15" s="14"/>
      <c r="AJ15" s="14"/>
      <c r="AK15" s="14" t="s">
        <v>50</v>
      </c>
    </row>
    <row r="16" spans="1:37" x14ac:dyDescent="0.25">
      <c r="A16" s="2">
        <f t="shared" si="0"/>
        <v>12</v>
      </c>
      <c r="B16" s="17"/>
      <c r="C16" s="17" t="s">
        <v>50</v>
      </c>
      <c r="D16" s="17"/>
      <c r="E16" s="17"/>
      <c r="F16" s="17"/>
      <c r="G16" s="23"/>
      <c r="H16" s="23" t="s">
        <v>50</v>
      </c>
      <c r="I16" s="20"/>
      <c r="J16" s="20"/>
      <c r="K16" s="20"/>
      <c r="L16" s="20"/>
      <c r="M16" s="20"/>
      <c r="N16" s="20" t="s">
        <v>51</v>
      </c>
      <c r="O16" s="39" t="s">
        <v>50</v>
      </c>
      <c r="P16" s="39"/>
      <c r="Q16" s="39"/>
      <c r="R16" s="39"/>
      <c r="S16" s="39"/>
      <c r="T16" s="39"/>
      <c r="U16" s="42" t="s">
        <v>50</v>
      </c>
      <c r="V16" s="42"/>
      <c r="W16" s="42"/>
      <c r="X16" s="42"/>
      <c r="Y16" s="42"/>
      <c r="Z16" s="42"/>
      <c r="AA16" s="47" t="s">
        <v>50</v>
      </c>
      <c r="AB16" s="47"/>
      <c r="AC16" s="47"/>
      <c r="AD16" s="47"/>
      <c r="AE16" s="47"/>
      <c r="AF16" s="14"/>
      <c r="AG16" s="14"/>
      <c r="AH16" s="14"/>
      <c r="AI16" s="14" t="s">
        <v>50</v>
      </c>
      <c r="AJ16" s="14"/>
      <c r="AK16" s="14"/>
    </row>
    <row r="17" spans="1:37" x14ac:dyDescent="0.25">
      <c r="A17" s="2">
        <f t="shared" si="0"/>
        <v>13</v>
      </c>
      <c r="B17" s="17" t="s">
        <v>50</v>
      </c>
      <c r="C17" s="17"/>
      <c r="D17" s="17"/>
      <c r="E17" s="17"/>
      <c r="F17" s="17"/>
      <c r="G17" s="23"/>
      <c r="H17" s="23" t="s">
        <v>50</v>
      </c>
      <c r="I17" s="20"/>
      <c r="J17" s="20"/>
      <c r="K17" s="20"/>
      <c r="L17" s="20"/>
      <c r="M17" s="20"/>
      <c r="N17" s="20" t="s">
        <v>53</v>
      </c>
      <c r="O17" s="39" t="s">
        <v>50</v>
      </c>
      <c r="P17" s="39"/>
      <c r="Q17" s="39"/>
      <c r="R17" s="39"/>
      <c r="S17" s="39"/>
      <c r="T17" s="39"/>
      <c r="U17" s="42"/>
      <c r="V17" s="42"/>
      <c r="W17" s="42" t="s">
        <v>50</v>
      </c>
      <c r="X17" s="42"/>
      <c r="Y17" s="42"/>
      <c r="Z17" s="42"/>
      <c r="AA17" s="47" t="s">
        <v>50</v>
      </c>
      <c r="AB17" s="47"/>
      <c r="AC17" s="47"/>
      <c r="AD17" s="47"/>
      <c r="AE17" s="47"/>
      <c r="AF17" s="14"/>
      <c r="AG17" s="14"/>
      <c r="AH17" s="14"/>
      <c r="AI17" s="14" t="s">
        <v>50</v>
      </c>
      <c r="AJ17" s="14"/>
      <c r="AK17" s="14"/>
    </row>
    <row r="18" spans="1:37" x14ac:dyDescent="0.25">
      <c r="A18" s="2">
        <f t="shared" si="0"/>
        <v>14</v>
      </c>
      <c r="B18" s="17"/>
      <c r="C18" s="17"/>
      <c r="D18" s="17"/>
      <c r="E18" s="17"/>
      <c r="F18" s="17" t="s">
        <v>50</v>
      </c>
      <c r="G18" s="23"/>
      <c r="H18" s="23" t="s">
        <v>50</v>
      </c>
      <c r="I18" s="20"/>
      <c r="J18" s="20"/>
      <c r="K18" s="20"/>
      <c r="L18" s="20"/>
      <c r="M18" s="20"/>
      <c r="N18" s="20" t="s">
        <v>51</v>
      </c>
      <c r="O18" s="39" t="s">
        <v>50</v>
      </c>
      <c r="P18" s="39"/>
      <c r="Q18" s="39"/>
      <c r="R18" s="39"/>
      <c r="S18" s="39"/>
      <c r="T18" s="39"/>
      <c r="U18" s="42" t="s">
        <v>50</v>
      </c>
      <c r="V18" s="42"/>
      <c r="W18" s="42"/>
      <c r="X18" s="42"/>
      <c r="Y18" s="42"/>
      <c r="Z18" s="42"/>
      <c r="AA18" s="47" t="s">
        <v>50</v>
      </c>
      <c r="AB18" s="47"/>
      <c r="AC18" s="47"/>
      <c r="AD18" s="47"/>
      <c r="AE18" s="47"/>
      <c r="AF18" s="14"/>
      <c r="AG18" s="14"/>
      <c r="AH18" s="14"/>
      <c r="AI18" s="14"/>
      <c r="AJ18" s="14"/>
      <c r="AK18" s="14" t="s">
        <v>50</v>
      </c>
    </row>
    <row r="19" spans="1:37" x14ac:dyDescent="0.25">
      <c r="A19" s="2">
        <f t="shared" si="0"/>
        <v>15</v>
      </c>
      <c r="B19" s="17"/>
      <c r="C19" s="17" t="s">
        <v>50</v>
      </c>
      <c r="D19" s="17"/>
      <c r="E19" s="17"/>
      <c r="F19" s="17"/>
      <c r="G19" s="23"/>
      <c r="H19" s="23" t="s">
        <v>50</v>
      </c>
      <c r="I19" s="20"/>
      <c r="J19" s="20"/>
      <c r="K19" s="20" t="s">
        <v>50</v>
      </c>
      <c r="L19" s="20"/>
      <c r="M19" s="20"/>
      <c r="N19" s="20"/>
      <c r="O19" s="39" t="s">
        <v>50</v>
      </c>
      <c r="P19" s="39"/>
      <c r="Q19" s="39"/>
      <c r="R19" s="39"/>
      <c r="S19" s="39"/>
      <c r="T19" s="39"/>
      <c r="U19" s="42" t="s">
        <v>50</v>
      </c>
      <c r="V19" s="42"/>
      <c r="W19" s="42"/>
      <c r="X19" s="42"/>
      <c r="Y19" s="42"/>
      <c r="Z19" s="42"/>
      <c r="AA19" s="47"/>
      <c r="AB19" s="47" t="s">
        <v>50</v>
      </c>
      <c r="AC19" s="47"/>
      <c r="AD19" s="47"/>
      <c r="AE19" s="47"/>
      <c r="AF19" s="14"/>
      <c r="AG19" s="14"/>
      <c r="AH19" s="14"/>
      <c r="AI19" s="14"/>
      <c r="AJ19" s="14"/>
      <c r="AK19" s="14" t="s">
        <v>50</v>
      </c>
    </row>
    <row r="20" spans="1:37" x14ac:dyDescent="0.25">
      <c r="A20" s="2">
        <f t="shared" si="0"/>
        <v>16</v>
      </c>
      <c r="B20" s="17"/>
      <c r="C20" s="17"/>
      <c r="D20" s="17"/>
      <c r="E20" s="17" t="s">
        <v>50</v>
      </c>
      <c r="F20" s="17"/>
      <c r="G20" s="23"/>
      <c r="H20" s="23"/>
      <c r="I20" s="20"/>
      <c r="J20" s="20"/>
      <c r="K20" s="20" t="s">
        <v>50</v>
      </c>
      <c r="L20" s="20"/>
      <c r="M20" s="20"/>
      <c r="N20" s="20"/>
      <c r="O20" s="39"/>
      <c r="P20" s="39"/>
      <c r="Q20" s="39"/>
      <c r="R20" s="39"/>
      <c r="S20" s="39" t="s">
        <v>50</v>
      </c>
      <c r="T20" s="39"/>
      <c r="U20" s="42" t="s">
        <v>50</v>
      </c>
      <c r="V20" s="42"/>
      <c r="W20" s="42"/>
      <c r="X20" s="42"/>
      <c r="Y20" s="42"/>
      <c r="Z20" s="42"/>
      <c r="AA20" s="47"/>
      <c r="AB20" s="47" t="s">
        <v>50</v>
      </c>
      <c r="AC20" s="47"/>
      <c r="AD20" s="47"/>
      <c r="AE20" s="47"/>
      <c r="AF20" s="14"/>
      <c r="AG20" s="14"/>
      <c r="AH20" s="14"/>
      <c r="AI20" s="14"/>
      <c r="AJ20" s="14"/>
      <c r="AK20" s="14" t="s">
        <v>50</v>
      </c>
    </row>
    <row r="21" spans="1:37" x14ac:dyDescent="0.25">
      <c r="A21" s="2">
        <f t="shared" si="0"/>
        <v>17</v>
      </c>
      <c r="B21" s="17"/>
      <c r="C21" s="17" t="s">
        <v>50</v>
      </c>
      <c r="D21" s="17"/>
      <c r="E21" s="17"/>
      <c r="F21" s="17"/>
      <c r="G21" s="23" t="s">
        <v>50</v>
      </c>
      <c r="H21" s="23"/>
      <c r="I21" s="20"/>
      <c r="J21" s="20"/>
      <c r="K21" s="20" t="s">
        <v>50</v>
      </c>
      <c r="L21" s="20"/>
      <c r="M21" s="20"/>
      <c r="N21" s="20"/>
      <c r="O21" s="39"/>
      <c r="P21" s="39"/>
      <c r="Q21" s="39"/>
      <c r="R21" s="39"/>
      <c r="S21" s="39"/>
      <c r="T21" s="39" t="s">
        <v>50</v>
      </c>
      <c r="U21" s="42"/>
      <c r="V21" s="42"/>
      <c r="W21" s="42" t="s">
        <v>50</v>
      </c>
      <c r="X21" s="42"/>
      <c r="Y21" s="42"/>
      <c r="Z21" s="42"/>
      <c r="AA21" s="47" t="s">
        <v>50</v>
      </c>
      <c r="AB21" s="47"/>
      <c r="AC21" s="47"/>
      <c r="AD21" s="47"/>
      <c r="AE21" s="47"/>
      <c r="AF21" s="14" t="s">
        <v>50</v>
      </c>
      <c r="AG21" s="14"/>
      <c r="AH21" s="14"/>
      <c r="AI21" s="14"/>
      <c r="AJ21" s="14"/>
      <c r="AK21" s="14"/>
    </row>
    <row r="22" spans="1:37" x14ac:dyDescent="0.25">
      <c r="A22" s="2">
        <f t="shared" si="0"/>
        <v>18</v>
      </c>
      <c r="B22" s="17"/>
      <c r="C22" s="17" t="s">
        <v>50</v>
      </c>
      <c r="D22" s="17"/>
      <c r="E22" s="17"/>
      <c r="F22" s="17"/>
      <c r="G22" s="23"/>
      <c r="H22" s="23" t="s">
        <v>50</v>
      </c>
      <c r="I22" s="20"/>
      <c r="J22" s="20"/>
      <c r="K22" s="20" t="s">
        <v>50</v>
      </c>
      <c r="L22" s="20"/>
      <c r="M22" s="20"/>
      <c r="N22" s="20"/>
      <c r="O22" s="39"/>
      <c r="P22" s="39"/>
      <c r="Q22" s="39"/>
      <c r="R22" s="39"/>
      <c r="S22" s="39"/>
      <c r="T22" s="39" t="s">
        <v>50</v>
      </c>
      <c r="U22" s="42" t="s">
        <v>50</v>
      </c>
      <c r="V22" s="42"/>
      <c r="W22" s="42"/>
      <c r="X22" s="42"/>
      <c r="Y22" s="42"/>
      <c r="Z22" s="42"/>
      <c r="AA22" s="47"/>
      <c r="AB22" s="47"/>
      <c r="AC22" s="47" t="s">
        <v>50</v>
      </c>
      <c r="AD22" s="47"/>
      <c r="AE22" s="47"/>
      <c r="AF22" s="14"/>
      <c r="AG22" s="14"/>
      <c r="AH22" s="14"/>
      <c r="AI22" s="14"/>
      <c r="AJ22" s="14"/>
      <c r="AK22" s="14" t="s">
        <v>50</v>
      </c>
    </row>
    <row r="23" spans="1:37" x14ac:dyDescent="0.25">
      <c r="A23" s="2">
        <f t="shared" si="0"/>
        <v>19</v>
      </c>
      <c r="B23" s="17"/>
      <c r="C23" s="17" t="s">
        <v>50</v>
      </c>
      <c r="D23" s="17"/>
      <c r="E23" s="17"/>
      <c r="F23" s="17"/>
      <c r="G23" s="23" t="s">
        <v>50</v>
      </c>
      <c r="H23" s="23"/>
      <c r="I23" s="20"/>
      <c r="J23" s="20"/>
      <c r="K23" s="20"/>
      <c r="L23" s="20"/>
      <c r="M23" s="20" t="s">
        <v>174</v>
      </c>
      <c r="N23" s="44"/>
      <c r="O23" s="39" t="s">
        <v>50</v>
      </c>
      <c r="P23" s="39"/>
      <c r="Q23" s="39"/>
      <c r="R23" s="39"/>
      <c r="S23" s="39"/>
      <c r="T23" s="39"/>
      <c r="U23" s="42" t="s">
        <v>50</v>
      </c>
      <c r="V23" s="42"/>
      <c r="W23" s="42"/>
      <c r="X23" s="42"/>
      <c r="Y23" s="42"/>
      <c r="Z23" s="42"/>
      <c r="AA23" s="47"/>
      <c r="AB23" s="47" t="s">
        <v>50</v>
      </c>
      <c r="AC23" s="47"/>
      <c r="AD23" s="47"/>
      <c r="AE23" s="47"/>
      <c r="AF23" s="14"/>
      <c r="AG23" s="14"/>
      <c r="AH23" s="14"/>
      <c r="AI23" s="14" t="s">
        <v>50</v>
      </c>
      <c r="AJ23" s="14"/>
      <c r="AK23" s="14"/>
    </row>
    <row r="24" spans="1:37" x14ac:dyDescent="0.25">
      <c r="A24" s="2">
        <f t="shared" si="0"/>
        <v>20</v>
      </c>
      <c r="B24" s="17"/>
      <c r="C24" s="17"/>
      <c r="D24" s="17" t="s">
        <v>50</v>
      </c>
      <c r="E24" s="17"/>
      <c r="F24" s="17"/>
      <c r="G24" s="23"/>
      <c r="H24" s="23" t="s">
        <v>50</v>
      </c>
      <c r="I24" s="20"/>
      <c r="J24" s="20"/>
      <c r="K24" s="20"/>
      <c r="L24" s="20"/>
      <c r="M24" s="20"/>
      <c r="N24" s="20" t="s">
        <v>51</v>
      </c>
      <c r="O24" s="39"/>
      <c r="P24" s="39" t="s">
        <v>50</v>
      </c>
      <c r="Q24" s="39"/>
      <c r="R24" s="39"/>
      <c r="S24" s="39"/>
      <c r="T24" s="39"/>
      <c r="U24" s="42" t="s">
        <v>50</v>
      </c>
      <c r="V24" s="42"/>
      <c r="W24" s="42"/>
      <c r="X24" s="42"/>
      <c r="Y24" s="42"/>
      <c r="Z24" s="42"/>
      <c r="AA24" s="47" t="s">
        <v>50</v>
      </c>
      <c r="AB24" s="47"/>
      <c r="AC24" s="47"/>
      <c r="AD24" s="47"/>
      <c r="AE24" s="47"/>
      <c r="AF24" s="14"/>
      <c r="AG24" s="14"/>
      <c r="AH24" s="14"/>
      <c r="AI24" s="14"/>
      <c r="AJ24" s="14"/>
      <c r="AK24" s="14" t="s">
        <v>50</v>
      </c>
    </row>
    <row r="25" spans="1:37" x14ac:dyDescent="0.25">
      <c r="A25" s="2">
        <f t="shared" si="0"/>
        <v>21</v>
      </c>
      <c r="B25" s="17"/>
      <c r="C25" s="17" t="s">
        <v>50</v>
      </c>
      <c r="D25" s="17"/>
      <c r="E25" s="17"/>
      <c r="F25" s="17"/>
      <c r="G25" s="23" t="s">
        <v>50</v>
      </c>
      <c r="H25" s="23"/>
      <c r="I25" s="20"/>
      <c r="J25" s="20"/>
      <c r="K25" s="20" t="s">
        <v>50</v>
      </c>
      <c r="L25" s="20"/>
      <c r="M25" s="20"/>
      <c r="N25" s="20"/>
      <c r="O25" s="39"/>
      <c r="P25" s="39" t="s">
        <v>50</v>
      </c>
      <c r="Q25" s="39"/>
      <c r="R25" s="39"/>
      <c r="S25" s="39"/>
      <c r="T25" s="39"/>
      <c r="U25" s="42" t="s">
        <v>50</v>
      </c>
      <c r="V25" s="42"/>
      <c r="W25" s="42"/>
      <c r="X25" s="42"/>
      <c r="Y25" s="42"/>
      <c r="Z25" s="42"/>
      <c r="AA25" s="47"/>
      <c r="AB25" s="47" t="s">
        <v>50</v>
      </c>
      <c r="AC25" s="47"/>
      <c r="AD25" s="47"/>
      <c r="AE25" s="47"/>
      <c r="AF25" s="14"/>
      <c r="AG25" s="14"/>
      <c r="AH25" s="14"/>
      <c r="AI25" s="14"/>
      <c r="AJ25" s="14"/>
      <c r="AK25" s="14" t="s">
        <v>50</v>
      </c>
    </row>
    <row r="26" spans="1:37" x14ac:dyDescent="0.25">
      <c r="A26" s="2">
        <f t="shared" si="0"/>
        <v>22</v>
      </c>
      <c r="B26" s="17"/>
      <c r="C26" s="17" t="s">
        <v>50</v>
      </c>
      <c r="D26" s="17"/>
      <c r="E26" s="17"/>
      <c r="F26" s="17"/>
      <c r="G26" s="23"/>
      <c r="H26" s="23" t="s">
        <v>50</v>
      </c>
      <c r="I26" s="20"/>
      <c r="J26" s="20"/>
      <c r="K26" s="20"/>
      <c r="L26" s="20" t="s">
        <v>50</v>
      </c>
      <c r="M26" s="20"/>
      <c r="N26" s="20"/>
      <c r="O26" s="39"/>
      <c r="P26" s="39"/>
      <c r="Q26" s="39"/>
      <c r="R26" s="39" t="s">
        <v>50</v>
      </c>
      <c r="S26" s="39"/>
      <c r="T26" s="39"/>
      <c r="U26" s="42" t="s">
        <v>50</v>
      </c>
      <c r="V26" s="42"/>
      <c r="W26" s="42"/>
      <c r="X26" s="42"/>
      <c r="Y26" s="42"/>
      <c r="Z26" s="42"/>
      <c r="AA26" s="47"/>
      <c r="AB26" s="47"/>
      <c r="AC26" s="47" t="s">
        <v>50</v>
      </c>
      <c r="AD26" s="47"/>
      <c r="AE26" s="47"/>
      <c r="AF26" s="14"/>
      <c r="AG26" s="14"/>
      <c r="AH26" s="14"/>
      <c r="AI26" s="14"/>
      <c r="AJ26" s="14"/>
      <c r="AK26" s="14" t="s">
        <v>50</v>
      </c>
    </row>
    <row r="27" spans="1:37" x14ac:dyDescent="0.25">
      <c r="A27" s="2">
        <f t="shared" si="0"/>
        <v>23</v>
      </c>
      <c r="B27" s="17"/>
      <c r="C27" s="17"/>
      <c r="D27" s="17" t="s">
        <v>50</v>
      </c>
      <c r="E27" s="17"/>
      <c r="F27" s="17"/>
      <c r="G27" s="23" t="s">
        <v>50</v>
      </c>
      <c r="H27" s="23"/>
      <c r="I27" s="20"/>
      <c r="J27" s="20"/>
      <c r="K27" s="20"/>
      <c r="L27" s="20"/>
      <c r="M27" s="20"/>
      <c r="N27" s="20" t="s">
        <v>54</v>
      </c>
      <c r="O27" s="39"/>
      <c r="P27" s="39" t="s">
        <v>50</v>
      </c>
      <c r="Q27" s="39"/>
      <c r="R27" s="39"/>
      <c r="S27" s="39"/>
      <c r="T27" s="39"/>
      <c r="U27" s="42"/>
      <c r="V27" s="42" t="s">
        <v>50</v>
      </c>
      <c r="W27" s="42"/>
      <c r="X27" s="42"/>
      <c r="Y27" s="42"/>
      <c r="Z27" s="42"/>
      <c r="AA27" s="47" t="s">
        <v>50</v>
      </c>
      <c r="AB27" s="47"/>
      <c r="AC27" s="47"/>
      <c r="AD27" s="47"/>
      <c r="AE27" s="47"/>
      <c r="AF27" s="14"/>
      <c r="AG27" s="14"/>
      <c r="AH27" s="14"/>
      <c r="AI27" s="14"/>
      <c r="AJ27" s="14"/>
      <c r="AK27" s="14" t="s">
        <v>50</v>
      </c>
    </row>
    <row r="28" spans="1:37" x14ac:dyDescent="0.25">
      <c r="A28" s="2">
        <f t="shared" si="0"/>
        <v>24</v>
      </c>
      <c r="B28" s="17" t="s">
        <v>50</v>
      </c>
      <c r="C28" s="17"/>
      <c r="D28" s="17"/>
      <c r="E28" s="17"/>
      <c r="F28" s="17"/>
      <c r="G28" s="23" t="s">
        <v>50</v>
      </c>
      <c r="H28" s="23"/>
      <c r="I28" s="20"/>
      <c r="J28" s="20"/>
      <c r="K28" s="20" t="s">
        <v>50</v>
      </c>
      <c r="L28" s="20"/>
      <c r="M28" s="20"/>
      <c r="N28" s="20"/>
      <c r="O28" s="39"/>
      <c r="P28" s="39"/>
      <c r="Q28" s="39"/>
      <c r="R28" s="39"/>
      <c r="S28" s="39" t="s">
        <v>50</v>
      </c>
      <c r="T28" s="39"/>
      <c r="U28" s="42"/>
      <c r="V28" s="42" t="s">
        <v>50</v>
      </c>
      <c r="W28" s="42"/>
      <c r="X28" s="42"/>
      <c r="Y28" s="42"/>
      <c r="Z28" s="42"/>
      <c r="AA28" s="47"/>
      <c r="AB28" s="47"/>
      <c r="AC28" s="47" t="s">
        <v>50</v>
      </c>
      <c r="AD28" s="47"/>
      <c r="AE28" s="47"/>
      <c r="AF28" s="14"/>
      <c r="AG28" s="14"/>
      <c r="AH28" s="14"/>
      <c r="AI28" s="14"/>
      <c r="AJ28" s="14"/>
      <c r="AK28" s="14" t="s">
        <v>50</v>
      </c>
    </row>
    <row r="29" spans="1:37" x14ac:dyDescent="0.25">
      <c r="A29" s="2">
        <f t="shared" si="0"/>
        <v>25</v>
      </c>
      <c r="B29" s="17"/>
      <c r="C29" s="17" t="s">
        <v>50</v>
      </c>
      <c r="D29" s="17"/>
      <c r="E29" s="17"/>
      <c r="F29" s="17"/>
      <c r="G29" s="23" t="s">
        <v>50</v>
      </c>
      <c r="H29" s="23"/>
      <c r="I29" s="20"/>
      <c r="J29" s="20"/>
      <c r="K29" s="20"/>
      <c r="L29" s="20"/>
      <c r="M29" s="20" t="s">
        <v>174</v>
      </c>
      <c r="N29" s="20"/>
      <c r="O29" s="39"/>
      <c r="P29" s="39" t="s">
        <v>50</v>
      </c>
      <c r="Q29" s="39"/>
      <c r="R29" s="39"/>
      <c r="S29" s="39"/>
      <c r="T29" s="39"/>
      <c r="U29" s="42"/>
      <c r="V29" s="42"/>
      <c r="W29" s="42" t="s">
        <v>50</v>
      </c>
      <c r="X29" s="42"/>
      <c r="Y29" s="42"/>
      <c r="Z29" s="42"/>
      <c r="AA29" s="47"/>
      <c r="AB29" s="47"/>
      <c r="AC29" s="47" t="s">
        <v>50</v>
      </c>
      <c r="AD29" s="47"/>
      <c r="AE29" s="47"/>
      <c r="AF29" s="14"/>
      <c r="AG29" s="14"/>
      <c r="AH29" s="14"/>
      <c r="AI29" s="14" t="s">
        <v>50</v>
      </c>
      <c r="AJ29" s="14"/>
      <c r="AK29" s="14"/>
    </row>
    <row r="30" spans="1:37" x14ac:dyDescent="0.25">
      <c r="A30" s="2">
        <f t="shared" si="0"/>
        <v>26</v>
      </c>
      <c r="B30" s="17"/>
      <c r="C30" s="17" t="s">
        <v>50</v>
      </c>
      <c r="D30" s="17"/>
      <c r="E30" s="17"/>
      <c r="F30" s="17"/>
      <c r="G30" s="23"/>
      <c r="H30" s="23" t="s">
        <v>50</v>
      </c>
      <c r="I30" s="20"/>
      <c r="J30" s="20"/>
      <c r="K30" s="20"/>
      <c r="L30" s="20"/>
      <c r="M30" s="20"/>
      <c r="N30" s="20" t="s">
        <v>51</v>
      </c>
      <c r="O30" s="39" t="s">
        <v>50</v>
      </c>
      <c r="P30" s="39"/>
      <c r="Q30" s="39"/>
      <c r="R30" s="39"/>
      <c r="S30" s="39"/>
      <c r="T30" s="39"/>
      <c r="U30" s="42"/>
      <c r="V30" s="42" t="s">
        <v>50</v>
      </c>
      <c r="W30" s="42"/>
      <c r="X30" s="42"/>
      <c r="Y30" s="42"/>
      <c r="Z30" s="42"/>
      <c r="AA30" s="47"/>
      <c r="AB30" s="47" t="s">
        <v>50</v>
      </c>
      <c r="AC30" s="47"/>
      <c r="AD30" s="47"/>
      <c r="AE30" s="47"/>
      <c r="AF30" s="14"/>
      <c r="AG30" s="14"/>
      <c r="AH30" s="14"/>
      <c r="AI30" s="14"/>
      <c r="AJ30" s="14"/>
      <c r="AK30" s="14" t="s">
        <v>50</v>
      </c>
    </row>
    <row r="31" spans="1:37" x14ac:dyDescent="0.25">
      <c r="A31" s="2">
        <f t="shared" si="0"/>
        <v>27</v>
      </c>
      <c r="B31" s="17"/>
      <c r="C31" s="17"/>
      <c r="D31" s="17" t="s">
        <v>50</v>
      </c>
      <c r="E31" s="17"/>
      <c r="F31" s="17"/>
      <c r="G31" s="23" t="s">
        <v>50</v>
      </c>
      <c r="H31" s="23"/>
      <c r="I31" s="20"/>
      <c r="J31" s="20"/>
      <c r="K31" s="20"/>
      <c r="L31" s="20"/>
      <c r="M31" s="20"/>
      <c r="N31" s="20" t="s">
        <v>52</v>
      </c>
      <c r="O31" s="39" t="s">
        <v>50</v>
      </c>
      <c r="P31" s="39"/>
      <c r="Q31" s="39"/>
      <c r="R31" s="39"/>
      <c r="S31" s="39"/>
      <c r="T31" s="39"/>
      <c r="U31" s="42" t="s">
        <v>50</v>
      </c>
      <c r="V31" s="42"/>
      <c r="W31" s="42"/>
      <c r="X31" s="42"/>
      <c r="Y31" s="42"/>
      <c r="Z31" s="42"/>
      <c r="AA31" s="47"/>
      <c r="AB31" s="47" t="s">
        <v>50</v>
      </c>
      <c r="AC31" s="47"/>
      <c r="AD31" s="47"/>
      <c r="AE31" s="47"/>
      <c r="AF31" s="14"/>
      <c r="AG31" s="14"/>
      <c r="AH31" s="14"/>
      <c r="AI31" s="14"/>
      <c r="AJ31" s="14"/>
      <c r="AK31" s="14" t="s">
        <v>50</v>
      </c>
    </row>
    <row r="32" spans="1:37" x14ac:dyDescent="0.25">
      <c r="A32" s="2">
        <f t="shared" si="0"/>
        <v>28</v>
      </c>
      <c r="B32" s="17"/>
      <c r="C32" s="17" t="s">
        <v>50</v>
      </c>
      <c r="D32" s="17"/>
      <c r="E32" s="17"/>
      <c r="F32" s="17"/>
      <c r="G32" s="23"/>
      <c r="H32" s="23" t="s">
        <v>50</v>
      </c>
      <c r="I32" s="20"/>
      <c r="J32" s="20"/>
      <c r="K32" s="20"/>
      <c r="L32" s="20"/>
      <c r="M32" s="20"/>
      <c r="N32" s="20" t="s">
        <v>51</v>
      </c>
      <c r="O32" s="39" t="s">
        <v>50</v>
      </c>
      <c r="P32" s="39"/>
      <c r="Q32" s="39"/>
      <c r="R32" s="39"/>
      <c r="S32" s="39"/>
      <c r="T32" s="39"/>
      <c r="U32" s="42"/>
      <c r="V32" s="42" t="s">
        <v>50</v>
      </c>
      <c r="W32" s="42"/>
      <c r="X32" s="42"/>
      <c r="Y32" s="42"/>
      <c r="Z32" s="42"/>
      <c r="AA32" s="47"/>
      <c r="AB32" s="47" t="s">
        <v>50</v>
      </c>
      <c r="AC32" s="47"/>
      <c r="AD32" s="47"/>
      <c r="AE32" s="47"/>
      <c r="AF32" s="14"/>
      <c r="AG32" s="14"/>
      <c r="AH32" s="14"/>
      <c r="AI32" s="14"/>
      <c r="AJ32" s="14"/>
      <c r="AK32" s="14" t="s">
        <v>50</v>
      </c>
    </row>
    <row r="33" spans="1:37" x14ac:dyDescent="0.25">
      <c r="A33" s="2">
        <f t="shared" si="0"/>
        <v>29</v>
      </c>
      <c r="B33" s="17"/>
      <c r="C33" s="17" t="s">
        <v>50</v>
      </c>
      <c r="D33" s="17"/>
      <c r="E33" s="17"/>
      <c r="F33" s="17"/>
      <c r="G33" s="23"/>
      <c r="H33" s="23" t="s">
        <v>50</v>
      </c>
      <c r="I33" s="20"/>
      <c r="J33" s="20"/>
      <c r="K33" s="20"/>
      <c r="L33" s="20"/>
      <c r="M33" s="20"/>
      <c r="N33" s="20" t="s">
        <v>51</v>
      </c>
      <c r="O33" s="39" t="s">
        <v>50</v>
      </c>
      <c r="P33" s="39"/>
      <c r="Q33" s="39"/>
      <c r="R33" s="39"/>
      <c r="S33" s="39"/>
      <c r="T33" s="39"/>
      <c r="U33" s="42" t="s">
        <v>50</v>
      </c>
      <c r="V33" s="42"/>
      <c r="W33" s="42"/>
      <c r="X33" s="42"/>
      <c r="Y33" s="42"/>
      <c r="Z33" s="42"/>
      <c r="AA33" s="47"/>
      <c r="AB33" s="47" t="s">
        <v>50</v>
      </c>
      <c r="AC33" s="47"/>
      <c r="AD33" s="47"/>
      <c r="AE33" s="47"/>
      <c r="AF33" s="14"/>
      <c r="AG33" s="14"/>
      <c r="AH33" s="14"/>
      <c r="AI33" s="14"/>
      <c r="AJ33" s="14"/>
      <c r="AK33" s="14" t="s">
        <v>50</v>
      </c>
    </row>
    <row r="34" spans="1:37" x14ac:dyDescent="0.25">
      <c r="A34" s="2">
        <f t="shared" si="0"/>
        <v>30</v>
      </c>
      <c r="B34" s="17"/>
      <c r="C34" s="17" t="s">
        <v>50</v>
      </c>
      <c r="D34" s="17"/>
      <c r="E34" s="17"/>
      <c r="F34" s="17"/>
      <c r="G34" s="23"/>
      <c r="H34" s="23" t="s">
        <v>50</v>
      </c>
      <c r="I34" s="20"/>
      <c r="J34" s="20"/>
      <c r="K34" s="20" t="s">
        <v>50</v>
      </c>
      <c r="L34" s="20"/>
      <c r="M34" s="20"/>
      <c r="N34" s="20"/>
      <c r="O34" s="39" t="s">
        <v>50</v>
      </c>
      <c r="P34" s="39"/>
      <c r="Q34" s="39"/>
      <c r="R34" s="39"/>
      <c r="S34" s="39"/>
      <c r="T34" s="39"/>
      <c r="U34" s="42"/>
      <c r="V34" s="42"/>
      <c r="W34" s="42" t="s">
        <v>50</v>
      </c>
      <c r="X34" s="42"/>
      <c r="Y34" s="42"/>
      <c r="Z34" s="42"/>
      <c r="AA34" s="47"/>
      <c r="AB34" s="47" t="s">
        <v>50</v>
      </c>
      <c r="AC34" s="47"/>
      <c r="AD34" s="47"/>
      <c r="AE34" s="47"/>
      <c r="AF34" s="14"/>
      <c r="AG34" s="14"/>
      <c r="AH34" s="14"/>
      <c r="AI34" s="14"/>
      <c r="AJ34" s="14"/>
      <c r="AK34" s="14" t="s">
        <v>50</v>
      </c>
    </row>
    <row r="35" spans="1:37" x14ac:dyDescent="0.25">
      <c r="A35" s="2">
        <f t="shared" si="0"/>
        <v>31</v>
      </c>
      <c r="B35" s="17"/>
      <c r="C35" s="17"/>
      <c r="D35" s="17" t="s">
        <v>50</v>
      </c>
      <c r="E35" s="17"/>
      <c r="F35" s="17"/>
      <c r="G35" s="23" t="s">
        <v>50</v>
      </c>
      <c r="H35" s="23"/>
      <c r="I35" s="20"/>
      <c r="J35" s="20"/>
      <c r="K35" s="20"/>
      <c r="L35" s="20"/>
      <c r="M35" s="20"/>
      <c r="N35" s="20" t="s">
        <v>52</v>
      </c>
      <c r="O35" s="39" t="s">
        <v>50</v>
      </c>
      <c r="P35" s="39"/>
      <c r="Q35" s="39"/>
      <c r="R35" s="39"/>
      <c r="S35" s="39"/>
      <c r="T35" s="39"/>
      <c r="U35" s="42" t="s">
        <v>50</v>
      </c>
      <c r="V35" s="42"/>
      <c r="W35" s="42"/>
      <c r="X35" s="42"/>
      <c r="Y35" s="42"/>
      <c r="Z35" s="42"/>
      <c r="AA35" s="47"/>
      <c r="AB35" s="47" t="s">
        <v>50</v>
      </c>
      <c r="AC35" s="47"/>
      <c r="AD35" s="47"/>
      <c r="AE35" s="47"/>
      <c r="AF35" s="14"/>
      <c r="AG35" s="14"/>
      <c r="AH35" s="14"/>
      <c r="AI35" s="14"/>
      <c r="AJ35" s="14"/>
      <c r="AK35" s="14" t="s">
        <v>50</v>
      </c>
    </row>
    <row r="36" spans="1:37" x14ac:dyDescent="0.25">
      <c r="A36" s="2">
        <f t="shared" si="0"/>
        <v>32</v>
      </c>
      <c r="B36" s="17"/>
      <c r="C36" s="17"/>
      <c r="D36" s="17" t="s">
        <v>50</v>
      </c>
      <c r="E36" s="17"/>
      <c r="F36" s="17"/>
      <c r="G36" s="23" t="s">
        <v>50</v>
      </c>
      <c r="H36" s="23"/>
      <c r="I36" s="20"/>
      <c r="J36" s="20"/>
      <c r="K36" s="20" t="s">
        <v>50</v>
      </c>
      <c r="L36" s="20"/>
      <c r="M36" s="20"/>
      <c r="N36" s="20"/>
      <c r="O36" s="39" t="s">
        <v>50</v>
      </c>
      <c r="P36" s="39"/>
      <c r="Q36" s="39"/>
      <c r="R36" s="39"/>
      <c r="S36" s="39"/>
      <c r="T36" s="39"/>
      <c r="U36" s="42" t="s">
        <v>50</v>
      </c>
      <c r="V36" s="42"/>
      <c r="W36" s="42"/>
      <c r="X36" s="42"/>
      <c r="Y36" s="42"/>
      <c r="Z36" s="42"/>
      <c r="AA36" s="47"/>
      <c r="AB36" s="47" t="s">
        <v>50</v>
      </c>
      <c r="AC36" s="47"/>
      <c r="AD36" s="47"/>
      <c r="AE36" s="47"/>
      <c r="AF36" s="14"/>
      <c r="AG36" s="14"/>
      <c r="AH36" s="14"/>
      <c r="AI36" s="14"/>
      <c r="AJ36" s="14"/>
      <c r="AK36" s="14" t="s">
        <v>50</v>
      </c>
    </row>
    <row r="37" spans="1:37" x14ac:dyDescent="0.25">
      <c r="A37" s="2">
        <f t="shared" si="0"/>
        <v>33</v>
      </c>
      <c r="B37" s="17"/>
      <c r="C37" s="17" t="s">
        <v>50</v>
      </c>
      <c r="D37" s="17"/>
      <c r="E37" s="17"/>
      <c r="F37" s="17"/>
      <c r="G37" s="23"/>
      <c r="H37" s="23" t="s">
        <v>50</v>
      </c>
      <c r="I37" s="20"/>
      <c r="J37" s="20"/>
      <c r="K37" s="20"/>
      <c r="L37" s="20"/>
      <c r="M37" s="20"/>
      <c r="N37" s="20" t="s">
        <v>51</v>
      </c>
      <c r="O37" s="39" t="s">
        <v>50</v>
      </c>
      <c r="P37" s="39"/>
      <c r="Q37" s="39"/>
      <c r="R37" s="39"/>
      <c r="S37" s="39"/>
      <c r="T37" s="39"/>
      <c r="U37" s="42"/>
      <c r="V37" s="42" t="s">
        <v>50</v>
      </c>
      <c r="W37" s="42"/>
      <c r="X37" s="42"/>
      <c r="Y37" s="42"/>
      <c r="Z37" s="42"/>
      <c r="AA37" s="47"/>
      <c r="AB37" s="47" t="s">
        <v>50</v>
      </c>
      <c r="AC37" s="47"/>
      <c r="AD37" s="47"/>
      <c r="AE37" s="47"/>
      <c r="AF37" s="14"/>
      <c r="AG37" s="14"/>
      <c r="AH37" s="14"/>
      <c r="AI37" s="14"/>
      <c r="AJ37" s="14"/>
      <c r="AK37" s="14" t="s">
        <v>50</v>
      </c>
    </row>
    <row r="38" spans="1:37" x14ac:dyDescent="0.25">
      <c r="A38" s="2">
        <f t="shared" si="0"/>
        <v>34</v>
      </c>
      <c r="B38" s="17"/>
      <c r="C38" s="17" t="s">
        <v>50</v>
      </c>
      <c r="D38" s="17"/>
      <c r="E38" s="17"/>
      <c r="F38" s="17"/>
      <c r="G38" s="23"/>
      <c r="H38" s="23" t="s">
        <v>50</v>
      </c>
      <c r="I38" s="20"/>
      <c r="J38" s="20"/>
      <c r="K38" s="20"/>
      <c r="L38" s="20"/>
      <c r="M38" s="20"/>
      <c r="N38" s="20" t="s">
        <v>51</v>
      </c>
      <c r="O38" s="39" t="s">
        <v>50</v>
      </c>
      <c r="P38" s="39"/>
      <c r="Q38" s="39"/>
      <c r="R38" s="39"/>
      <c r="S38" s="39"/>
      <c r="T38" s="39"/>
      <c r="U38" s="42"/>
      <c r="V38" s="42"/>
      <c r="W38" s="42" t="s">
        <v>50</v>
      </c>
      <c r="X38" s="42"/>
      <c r="Y38" s="42"/>
      <c r="Z38" s="42"/>
      <c r="AA38" s="47"/>
      <c r="AB38" s="47" t="s">
        <v>50</v>
      </c>
      <c r="AC38" s="47"/>
      <c r="AD38" s="47"/>
      <c r="AE38" s="47"/>
      <c r="AF38" s="14"/>
      <c r="AG38" s="14"/>
      <c r="AH38" s="14"/>
      <c r="AI38" s="14"/>
      <c r="AJ38" s="14"/>
      <c r="AK38" s="14" t="s">
        <v>50</v>
      </c>
    </row>
    <row r="39" spans="1:37" x14ac:dyDescent="0.25">
      <c r="A39" s="2">
        <f t="shared" si="0"/>
        <v>35</v>
      </c>
      <c r="B39" s="17"/>
      <c r="C39" s="17"/>
      <c r="D39" s="17" t="s">
        <v>50</v>
      </c>
      <c r="E39" s="17"/>
      <c r="F39" s="17"/>
      <c r="G39" s="23"/>
      <c r="H39" s="23" t="s">
        <v>50</v>
      </c>
      <c r="I39" s="20"/>
      <c r="J39" s="20"/>
      <c r="K39" s="20" t="s">
        <v>50</v>
      </c>
      <c r="L39" s="20"/>
      <c r="M39" s="20"/>
      <c r="N39" s="20"/>
      <c r="O39" s="39"/>
      <c r="P39" s="39"/>
      <c r="Q39" s="39"/>
      <c r="R39" s="39" t="s">
        <v>50</v>
      </c>
      <c r="S39" s="39"/>
      <c r="T39" s="39"/>
      <c r="U39" s="42" t="s">
        <v>50</v>
      </c>
      <c r="V39" s="42"/>
      <c r="W39" s="42"/>
      <c r="X39" s="42"/>
      <c r="Y39" s="42"/>
      <c r="Z39" s="42"/>
      <c r="AA39" s="47" t="s">
        <v>50</v>
      </c>
      <c r="AB39" s="47"/>
      <c r="AC39" s="47"/>
      <c r="AD39" s="47"/>
      <c r="AE39" s="47"/>
      <c r="AF39" s="14"/>
      <c r="AG39" s="14"/>
      <c r="AH39" s="14"/>
      <c r="AI39" s="14"/>
      <c r="AJ39" s="14"/>
      <c r="AK39" s="14" t="s">
        <v>50</v>
      </c>
    </row>
    <row r="40" spans="1:37" x14ac:dyDescent="0.25">
      <c r="A40" s="2">
        <f t="shared" si="0"/>
        <v>36</v>
      </c>
      <c r="B40" s="17"/>
      <c r="C40" s="17" t="s">
        <v>50</v>
      </c>
      <c r="D40" s="17"/>
      <c r="E40" s="17"/>
      <c r="F40" s="17"/>
      <c r="G40" s="23" t="s">
        <v>50</v>
      </c>
      <c r="H40" s="23"/>
      <c r="I40" s="20"/>
      <c r="J40" s="20"/>
      <c r="K40" s="20" t="s">
        <v>50</v>
      </c>
      <c r="L40" s="20"/>
      <c r="M40" s="20"/>
      <c r="N40" s="20"/>
      <c r="O40" s="39"/>
      <c r="P40" s="39"/>
      <c r="Q40" s="39"/>
      <c r="R40" s="39"/>
      <c r="S40" s="39"/>
      <c r="T40" s="39" t="s">
        <v>50</v>
      </c>
      <c r="U40" s="42"/>
      <c r="V40" s="42"/>
      <c r="W40" s="42" t="s">
        <v>50</v>
      </c>
      <c r="X40" s="42"/>
      <c r="Y40" s="42"/>
      <c r="Z40" s="42"/>
      <c r="AA40" s="47"/>
      <c r="AB40" s="47"/>
      <c r="AC40" s="47" t="s">
        <v>50</v>
      </c>
      <c r="AD40" s="47"/>
      <c r="AE40" s="47"/>
      <c r="AF40" s="14" t="s">
        <v>50</v>
      </c>
      <c r="AG40" s="14"/>
      <c r="AH40" s="14"/>
      <c r="AI40" s="14"/>
      <c r="AJ40" s="14"/>
      <c r="AK40" s="14"/>
    </row>
    <row r="41" spans="1:37" x14ac:dyDescent="0.25">
      <c r="A41" s="2">
        <f t="shared" si="0"/>
        <v>37</v>
      </c>
      <c r="B41" s="17"/>
      <c r="C41" s="17"/>
      <c r="D41" s="17" t="s">
        <v>50</v>
      </c>
      <c r="E41" s="17"/>
      <c r="F41" s="17"/>
      <c r="G41" s="23"/>
      <c r="H41" s="23" t="s">
        <v>50</v>
      </c>
      <c r="I41" s="20"/>
      <c r="J41" s="20"/>
      <c r="K41" s="20"/>
      <c r="L41" s="20"/>
      <c r="M41" s="20"/>
      <c r="N41" s="20" t="s">
        <v>51</v>
      </c>
      <c r="O41" s="39" t="s">
        <v>50</v>
      </c>
      <c r="P41" s="39"/>
      <c r="Q41" s="39"/>
      <c r="R41" s="39"/>
      <c r="S41" s="39"/>
      <c r="T41" s="39"/>
      <c r="U41" s="42"/>
      <c r="V41" s="42" t="s">
        <v>50</v>
      </c>
      <c r="W41" s="42"/>
      <c r="X41" s="42"/>
      <c r="Y41" s="42"/>
      <c r="Z41" s="42"/>
      <c r="AA41" s="47"/>
      <c r="AB41" s="47" t="s">
        <v>50</v>
      </c>
      <c r="AC41" s="47"/>
      <c r="AD41" s="47"/>
      <c r="AE41" s="47"/>
      <c r="AF41" s="14"/>
      <c r="AG41" s="14"/>
      <c r="AH41" s="14"/>
      <c r="AI41" s="14"/>
      <c r="AJ41" s="14"/>
      <c r="AK41" s="14" t="s">
        <v>50</v>
      </c>
    </row>
    <row r="42" spans="1:37" x14ac:dyDescent="0.25">
      <c r="A42" s="2">
        <f t="shared" si="0"/>
        <v>38</v>
      </c>
      <c r="B42" s="17" t="s">
        <v>50</v>
      </c>
      <c r="C42" s="17"/>
      <c r="D42" s="17"/>
      <c r="E42" s="17"/>
      <c r="F42" s="17"/>
      <c r="G42" s="23" t="s">
        <v>50</v>
      </c>
      <c r="H42" s="23"/>
      <c r="I42" s="20"/>
      <c r="J42" s="20"/>
      <c r="K42" s="20" t="s">
        <v>50</v>
      </c>
      <c r="L42" s="20"/>
      <c r="M42" s="20"/>
      <c r="N42" s="20"/>
      <c r="O42" s="39"/>
      <c r="P42" s="39"/>
      <c r="Q42" s="39"/>
      <c r="R42" s="39"/>
      <c r="S42" s="39" t="s">
        <v>50</v>
      </c>
      <c r="T42" s="39"/>
      <c r="U42" s="42"/>
      <c r="V42" s="42" t="s">
        <v>50</v>
      </c>
      <c r="W42" s="42"/>
      <c r="X42" s="42"/>
      <c r="Y42" s="42"/>
      <c r="Z42" s="42"/>
      <c r="AA42" s="47" t="s">
        <v>50</v>
      </c>
      <c r="AB42" s="47"/>
      <c r="AC42" s="47"/>
      <c r="AD42" s="47"/>
      <c r="AE42" s="47"/>
      <c r="AF42" s="14"/>
      <c r="AG42" s="14"/>
      <c r="AH42" s="14"/>
      <c r="AI42" s="14"/>
      <c r="AJ42" s="14"/>
      <c r="AK42" s="14" t="s">
        <v>50</v>
      </c>
    </row>
    <row r="43" spans="1:37" x14ac:dyDescent="0.25">
      <c r="A43" s="2">
        <f t="shared" si="0"/>
        <v>39</v>
      </c>
      <c r="B43" s="17"/>
      <c r="C43" s="17" t="s">
        <v>50</v>
      </c>
      <c r="D43" s="17"/>
      <c r="E43" s="17"/>
      <c r="F43" s="17"/>
      <c r="G43" s="23"/>
      <c r="H43" s="23" t="s">
        <v>50</v>
      </c>
      <c r="I43" s="20"/>
      <c r="J43" s="20"/>
      <c r="K43" s="20" t="s">
        <v>50</v>
      </c>
      <c r="L43" s="20"/>
      <c r="M43" s="20"/>
      <c r="N43" s="20"/>
      <c r="O43" s="39"/>
      <c r="P43" s="39"/>
      <c r="Q43" s="39"/>
      <c r="R43" s="39"/>
      <c r="S43" s="39"/>
      <c r="T43" s="39" t="s">
        <v>50</v>
      </c>
      <c r="U43" s="42"/>
      <c r="V43" s="42" t="s">
        <v>50</v>
      </c>
      <c r="W43" s="42"/>
      <c r="X43" s="42"/>
      <c r="Y43" s="42"/>
      <c r="Z43" s="42"/>
      <c r="AA43" s="47"/>
      <c r="AB43" s="47" t="s">
        <v>50</v>
      </c>
      <c r="AC43" s="47"/>
      <c r="AD43" s="47"/>
      <c r="AE43" s="47"/>
      <c r="AF43" s="14"/>
      <c r="AG43" s="14"/>
      <c r="AH43" s="14"/>
      <c r="AI43" s="14"/>
      <c r="AJ43" s="14" t="s">
        <v>50</v>
      </c>
      <c r="AK43" s="14"/>
    </row>
    <row r="44" spans="1:37" x14ac:dyDescent="0.25">
      <c r="A44" s="2">
        <f t="shared" si="0"/>
        <v>40</v>
      </c>
      <c r="B44" s="17"/>
      <c r="C44" s="17"/>
      <c r="D44" s="17" t="s">
        <v>50</v>
      </c>
      <c r="E44" s="17"/>
      <c r="F44" s="17"/>
      <c r="G44" s="23"/>
      <c r="H44" s="23" t="s">
        <v>50</v>
      </c>
      <c r="I44" s="20"/>
      <c r="J44" s="20"/>
      <c r="K44" s="20"/>
      <c r="L44" s="20" t="s">
        <v>50</v>
      </c>
      <c r="M44" s="20"/>
      <c r="N44" s="20"/>
      <c r="O44" s="39"/>
      <c r="P44" s="39"/>
      <c r="Q44" s="39"/>
      <c r="R44" s="39" t="s">
        <v>50</v>
      </c>
      <c r="S44" s="39"/>
      <c r="T44" s="39"/>
      <c r="U44" s="42" t="s">
        <v>50</v>
      </c>
      <c r="V44" s="42"/>
      <c r="W44" s="42"/>
      <c r="X44" s="42"/>
      <c r="Y44" s="42"/>
      <c r="Z44" s="42"/>
      <c r="AA44" s="47"/>
      <c r="AB44" s="47" t="s">
        <v>50</v>
      </c>
      <c r="AC44" s="47"/>
      <c r="AD44" s="47"/>
      <c r="AE44" s="47"/>
      <c r="AF44" s="14"/>
      <c r="AG44" s="14"/>
      <c r="AH44" s="14"/>
      <c r="AI44" s="14"/>
      <c r="AJ44" s="14"/>
      <c r="AK44" s="14" t="s">
        <v>50</v>
      </c>
    </row>
    <row r="45" spans="1:37" x14ac:dyDescent="0.25">
      <c r="A45" s="2">
        <f t="shared" si="0"/>
        <v>41</v>
      </c>
      <c r="B45" s="17"/>
      <c r="C45" s="17"/>
      <c r="D45" s="17" t="s">
        <v>50</v>
      </c>
      <c r="E45" s="17"/>
      <c r="F45" s="17"/>
      <c r="G45" s="23" t="s">
        <v>50</v>
      </c>
      <c r="H45" s="23"/>
      <c r="I45" s="20"/>
      <c r="J45" s="20"/>
      <c r="K45" s="20"/>
      <c r="L45" s="20" t="s">
        <v>50</v>
      </c>
      <c r="M45" s="20"/>
      <c r="N45" s="20"/>
      <c r="O45" s="39"/>
      <c r="P45" s="39"/>
      <c r="Q45" s="39"/>
      <c r="R45" s="39"/>
      <c r="S45" s="39" t="s">
        <v>50</v>
      </c>
      <c r="T45" s="39"/>
      <c r="U45" s="42"/>
      <c r="V45" s="42"/>
      <c r="W45" s="42" t="s">
        <v>50</v>
      </c>
      <c r="X45" s="42"/>
      <c r="Y45" s="42"/>
      <c r="Z45" s="42"/>
      <c r="AA45" s="47" t="s">
        <v>50</v>
      </c>
      <c r="AB45" s="47"/>
      <c r="AC45" s="47"/>
      <c r="AD45" s="47"/>
      <c r="AE45" s="47"/>
      <c r="AF45" s="14"/>
      <c r="AG45" s="14"/>
      <c r="AH45" s="14"/>
      <c r="AI45" s="14" t="s">
        <v>50</v>
      </c>
      <c r="AJ45" s="14"/>
      <c r="AK45" s="14"/>
    </row>
    <row r="46" spans="1:37" x14ac:dyDescent="0.25">
      <c r="A46" s="2">
        <f t="shared" si="0"/>
        <v>42</v>
      </c>
      <c r="B46" s="17"/>
      <c r="C46" s="17" t="s">
        <v>50</v>
      </c>
      <c r="D46" s="17"/>
      <c r="E46" s="17"/>
      <c r="F46" s="17"/>
      <c r="G46" s="23"/>
      <c r="H46" s="23" t="s">
        <v>50</v>
      </c>
      <c r="I46" s="20"/>
      <c r="J46" s="20"/>
      <c r="K46" s="20"/>
      <c r="L46" s="20"/>
      <c r="M46" s="20"/>
      <c r="N46" s="20" t="s">
        <v>51</v>
      </c>
      <c r="O46" s="39" t="s">
        <v>50</v>
      </c>
      <c r="P46" s="39"/>
      <c r="Q46" s="39"/>
      <c r="R46" s="39"/>
      <c r="S46" s="39"/>
      <c r="T46" s="39"/>
      <c r="U46" s="42"/>
      <c r="V46" s="42"/>
      <c r="W46" s="42" t="s">
        <v>50</v>
      </c>
      <c r="X46" s="42"/>
      <c r="Y46" s="42"/>
      <c r="Z46" s="42"/>
      <c r="AA46" s="47" t="s">
        <v>50</v>
      </c>
      <c r="AB46" s="47"/>
      <c r="AC46" s="47"/>
      <c r="AD46" s="47"/>
      <c r="AE46" s="47"/>
      <c r="AF46" s="14"/>
      <c r="AG46" s="14"/>
      <c r="AH46" s="14"/>
      <c r="AI46" s="14"/>
      <c r="AJ46" s="14"/>
      <c r="AK46" s="14" t="s">
        <v>50</v>
      </c>
    </row>
    <row r="47" spans="1:37" x14ac:dyDescent="0.25">
      <c r="A47" s="2">
        <f t="shared" ref="A47:A52" si="1">A46+1</f>
        <v>43</v>
      </c>
      <c r="B47" s="17" t="s">
        <v>50</v>
      </c>
      <c r="C47" s="17"/>
      <c r="D47" s="17"/>
      <c r="E47" s="17"/>
      <c r="F47" s="17"/>
      <c r="G47" s="23"/>
      <c r="H47" s="23" t="s">
        <v>50</v>
      </c>
      <c r="I47" s="20"/>
      <c r="J47" s="20"/>
      <c r="K47" s="20"/>
      <c r="L47" s="20"/>
      <c r="M47" s="20"/>
      <c r="N47" s="20" t="s">
        <v>56</v>
      </c>
      <c r="O47" s="39" t="s">
        <v>50</v>
      </c>
      <c r="P47" s="39"/>
      <c r="Q47" s="39"/>
      <c r="R47" s="39"/>
      <c r="S47" s="39"/>
      <c r="T47" s="39"/>
      <c r="U47" s="42"/>
      <c r="V47" s="42"/>
      <c r="W47" s="42"/>
      <c r="X47" s="42" t="s">
        <v>50</v>
      </c>
      <c r="Y47" s="42"/>
      <c r="Z47" s="42"/>
      <c r="AA47" s="47"/>
      <c r="AB47" s="47" t="s">
        <v>50</v>
      </c>
      <c r="AC47" s="47"/>
      <c r="AD47" s="47"/>
      <c r="AE47" s="47"/>
      <c r="AF47" s="14"/>
      <c r="AG47" s="14"/>
      <c r="AH47" s="14"/>
      <c r="AI47" s="14"/>
      <c r="AJ47" s="14"/>
      <c r="AK47" s="14" t="s">
        <v>50</v>
      </c>
    </row>
    <row r="48" spans="1:37" x14ac:dyDescent="0.25">
      <c r="A48" s="2">
        <f t="shared" si="1"/>
        <v>44</v>
      </c>
      <c r="B48" s="17"/>
      <c r="C48" s="17" t="s">
        <v>50</v>
      </c>
      <c r="D48" s="17"/>
      <c r="E48" s="17"/>
      <c r="F48" s="17"/>
      <c r="G48" s="23" t="s">
        <v>50</v>
      </c>
      <c r="H48" s="23"/>
      <c r="I48" s="20"/>
      <c r="J48" s="20"/>
      <c r="K48" s="20" t="s">
        <v>50</v>
      </c>
      <c r="L48" s="20"/>
      <c r="M48" s="20"/>
      <c r="N48" s="20"/>
      <c r="O48" s="39"/>
      <c r="P48" s="39"/>
      <c r="Q48" s="39"/>
      <c r="R48" s="39"/>
      <c r="S48" s="39"/>
      <c r="T48" s="39" t="s">
        <v>50</v>
      </c>
      <c r="U48" s="42"/>
      <c r="V48" s="42"/>
      <c r="W48" s="42" t="s">
        <v>50</v>
      </c>
      <c r="X48" s="42"/>
      <c r="Y48" s="42"/>
      <c r="Z48" s="42"/>
      <c r="AA48" s="47"/>
      <c r="AB48" s="47" t="s">
        <v>50</v>
      </c>
      <c r="AC48" s="47"/>
      <c r="AD48" s="47"/>
      <c r="AE48" s="47"/>
      <c r="AF48" s="14"/>
      <c r="AG48" s="14"/>
      <c r="AH48" s="14"/>
      <c r="AI48" s="14"/>
      <c r="AJ48" s="14"/>
      <c r="AK48" s="14" t="s">
        <v>50</v>
      </c>
    </row>
    <row r="49" spans="1:37" x14ac:dyDescent="0.25">
      <c r="A49" s="2">
        <f t="shared" si="1"/>
        <v>45</v>
      </c>
      <c r="B49" s="17"/>
      <c r="C49" s="17"/>
      <c r="D49" s="17" t="s">
        <v>50</v>
      </c>
      <c r="E49" s="17"/>
      <c r="F49" s="17"/>
      <c r="G49" s="23"/>
      <c r="H49" s="23" t="s">
        <v>50</v>
      </c>
      <c r="I49" s="20"/>
      <c r="J49" s="20"/>
      <c r="K49" s="20"/>
      <c r="L49" s="20"/>
      <c r="M49" s="20"/>
      <c r="N49" s="20" t="s">
        <v>56</v>
      </c>
      <c r="O49" s="39" t="s">
        <v>50</v>
      </c>
      <c r="P49" s="39"/>
      <c r="Q49" s="39"/>
      <c r="R49" s="39"/>
      <c r="S49" s="39"/>
      <c r="T49" s="39"/>
      <c r="U49" s="42"/>
      <c r="V49" s="42"/>
      <c r="W49" s="42" t="s">
        <v>50</v>
      </c>
      <c r="X49" s="42"/>
      <c r="Y49" s="42"/>
      <c r="Z49" s="42"/>
      <c r="AA49" s="47"/>
      <c r="AB49" s="47" t="s">
        <v>50</v>
      </c>
      <c r="AC49" s="47"/>
      <c r="AD49" s="47"/>
      <c r="AE49" s="47"/>
      <c r="AF49" s="14"/>
      <c r="AG49" s="14"/>
      <c r="AH49" s="14"/>
      <c r="AI49" s="14"/>
      <c r="AJ49" s="14"/>
      <c r="AK49" s="14" t="s">
        <v>50</v>
      </c>
    </row>
    <row r="50" spans="1:37" x14ac:dyDescent="0.25">
      <c r="A50" s="2">
        <f t="shared" si="1"/>
        <v>46</v>
      </c>
      <c r="B50" s="17"/>
      <c r="C50" s="17"/>
      <c r="D50" s="17"/>
      <c r="E50" s="17"/>
      <c r="F50" s="17" t="s">
        <v>50</v>
      </c>
      <c r="G50" s="23" t="s">
        <v>50</v>
      </c>
      <c r="H50" s="23"/>
      <c r="I50" s="20"/>
      <c r="J50" s="20"/>
      <c r="K50" s="20"/>
      <c r="L50" s="20"/>
      <c r="M50" s="20"/>
      <c r="N50" s="20" t="s">
        <v>52</v>
      </c>
      <c r="O50" s="39" t="s">
        <v>55</v>
      </c>
      <c r="P50" s="39"/>
      <c r="Q50" s="39"/>
      <c r="R50" s="39"/>
      <c r="S50" s="39"/>
      <c r="T50" s="39"/>
      <c r="U50" s="42"/>
      <c r="V50" s="42"/>
      <c r="W50" s="42" t="s">
        <v>50</v>
      </c>
      <c r="X50" s="42"/>
      <c r="Y50" s="42"/>
      <c r="Z50" s="42"/>
      <c r="AA50" s="47" t="s">
        <v>50</v>
      </c>
      <c r="AB50" s="47"/>
      <c r="AC50" s="47"/>
      <c r="AD50" s="47"/>
      <c r="AE50" s="47"/>
      <c r="AF50" s="14"/>
      <c r="AG50" s="14"/>
      <c r="AH50" s="14"/>
      <c r="AI50" s="14"/>
      <c r="AJ50" s="14"/>
      <c r="AK50" s="14" t="s">
        <v>50</v>
      </c>
    </row>
    <row r="51" spans="1:37" x14ac:dyDescent="0.25">
      <c r="A51" s="2">
        <f t="shared" si="1"/>
        <v>47</v>
      </c>
      <c r="B51" s="17"/>
      <c r="C51" s="17" t="s">
        <v>50</v>
      </c>
      <c r="D51" s="17"/>
      <c r="E51" s="17"/>
      <c r="F51" s="17"/>
      <c r="G51" s="23"/>
      <c r="H51" s="23" t="s">
        <v>50</v>
      </c>
      <c r="I51" s="20"/>
      <c r="J51" s="20"/>
      <c r="K51" s="20"/>
      <c r="L51" s="20"/>
      <c r="M51" s="20"/>
      <c r="N51" s="20" t="s">
        <v>52</v>
      </c>
      <c r="O51" s="39" t="s">
        <v>55</v>
      </c>
      <c r="P51" s="39"/>
      <c r="Q51" s="39"/>
      <c r="R51" s="39"/>
      <c r="S51" s="39"/>
      <c r="T51" s="39" t="s">
        <v>50</v>
      </c>
      <c r="U51" s="42"/>
      <c r="V51" s="42"/>
      <c r="W51" s="42"/>
      <c r="X51" s="42"/>
      <c r="Y51" s="42" t="s">
        <v>50</v>
      </c>
      <c r="Z51" s="42"/>
      <c r="AA51" s="47"/>
      <c r="AB51" s="47"/>
      <c r="AC51" s="47" t="s">
        <v>50</v>
      </c>
      <c r="AD51" s="47"/>
      <c r="AE51" s="47"/>
      <c r="AF51" s="14"/>
      <c r="AG51" s="14"/>
      <c r="AH51" s="14"/>
      <c r="AI51" s="14"/>
      <c r="AJ51" s="14"/>
      <c r="AK51" s="14" t="s">
        <v>50</v>
      </c>
    </row>
    <row r="52" spans="1:37" x14ac:dyDescent="0.25">
      <c r="A52" s="2">
        <f t="shared" si="1"/>
        <v>48</v>
      </c>
      <c r="B52" s="17"/>
      <c r="C52" s="17"/>
      <c r="D52" s="17"/>
      <c r="E52" s="17" t="s">
        <v>50</v>
      </c>
      <c r="F52" s="17"/>
      <c r="G52" s="23"/>
      <c r="H52" s="23" t="s">
        <v>50</v>
      </c>
      <c r="I52" s="20" t="s">
        <v>50</v>
      </c>
      <c r="J52" s="20"/>
      <c r="K52" s="20"/>
      <c r="L52" s="20"/>
      <c r="M52" s="20"/>
      <c r="N52" s="20"/>
      <c r="O52" s="39"/>
      <c r="P52" s="39"/>
      <c r="Q52" s="39"/>
      <c r="R52" s="39"/>
      <c r="S52" s="39"/>
      <c r="T52" s="39" t="s">
        <v>50</v>
      </c>
      <c r="U52" s="42"/>
      <c r="V52" s="42"/>
      <c r="W52" s="42"/>
      <c r="X52" s="42" t="s">
        <v>50</v>
      </c>
      <c r="Y52" s="42"/>
      <c r="Z52" s="42"/>
      <c r="AA52" s="47" t="s">
        <v>50</v>
      </c>
      <c r="AB52" s="47"/>
      <c r="AC52" s="47"/>
      <c r="AD52" s="47"/>
      <c r="AE52" s="47"/>
      <c r="AF52" s="14"/>
      <c r="AG52" s="14"/>
      <c r="AH52" s="14"/>
      <c r="AI52" s="14"/>
      <c r="AJ52" s="14"/>
      <c r="AK52" s="14" t="s">
        <v>50</v>
      </c>
    </row>
    <row r="53" spans="1:37" x14ac:dyDescent="0.25">
      <c r="A53" s="2">
        <f t="shared" si="0"/>
        <v>49</v>
      </c>
      <c r="B53" s="17"/>
      <c r="C53" s="17" t="s">
        <v>50</v>
      </c>
      <c r="D53" s="17"/>
      <c r="E53" s="17"/>
      <c r="F53" s="17"/>
      <c r="G53" s="23" t="s">
        <v>50</v>
      </c>
      <c r="H53" s="23"/>
      <c r="I53" s="20"/>
      <c r="J53" s="20"/>
      <c r="K53" s="20" t="s">
        <v>50</v>
      </c>
      <c r="L53" s="20"/>
      <c r="M53" s="20"/>
      <c r="N53" s="20"/>
      <c r="O53" s="39"/>
      <c r="P53" s="39"/>
      <c r="Q53" s="39"/>
      <c r="R53" s="39"/>
      <c r="S53" s="39"/>
      <c r="T53" s="39" t="s">
        <v>50</v>
      </c>
      <c r="U53" s="42"/>
      <c r="V53" s="42"/>
      <c r="W53" s="42" t="s">
        <v>50</v>
      </c>
      <c r="X53" s="42"/>
      <c r="Y53" s="42"/>
      <c r="Z53" s="42"/>
      <c r="AA53" s="47"/>
      <c r="AB53" s="47" t="s">
        <v>50</v>
      </c>
      <c r="AC53" s="47"/>
      <c r="AD53" s="47"/>
      <c r="AE53" s="47"/>
      <c r="AF53" s="14"/>
      <c r="AG53" s="14"/>
      <c r="AH53" s="14"/>
      <c r="AI53" s="14"/>
      <c r="AJ53" s="14"/>
      <c r="AK53" s="14" t="s">
        <v>50</v>
      </c>
    </row>
    <row r="54" spans="1:37" x14ac:dyDescent="0.25">
      <c r="A54" s="2">
        <f t="shared" si="0"/>
        <v>50</v>
      </c>
      <c r="B54" s="17"/>
      <c r="C54" s="17"/>
      <c r="D54" s="17" t="s">
        <v>50</v>
      </c>
      <c r="E54" s="17"/>
      <c r="F54" s="17"/>
      <c r="G54" s="23" t="s">
        <v>50</v>
      </c>
      <c r="H54" s="23"/>
      <c r="I54" s="20"/>
      <c r="J54" s="20"/>
      <c r="K54" s="20" t="s">
        <v>50</v>
      </c>
      <c r="L54" s="20"/>
      <c r="M54" s="20"/>
      <c r="N54" s="20"/>
      <c r="O54" s="39"/>
      <c r="P54" s="39"/>
      <c r="Q54" s="39"/>
      <c r="R54" s="39" t="s">
        <v>50</v>
      </c>
      <c r="S54" s="39"/>
      <c r="T54" s="39"/>
      <c r="U54" s="42"/>
      <c r="V54" s="42"/>
      <c r="W54" s="42" t="s">
        <v>50</v>
      </c>
      <c r="X54" s="42"/>
      <c r="Y54" s="42"/>
      <c r="Z54" s="42"/>
      <c r="AA54" s="47"/>
      <c r="AB54" s="47" t="s">
        <v>50</v>
      </c>
      <c r="AC54" s="47"/>
      <c r="AD54" s="47"/>
      <c r="AE54" s="47"/>
      <c r="AF54" s="14"/>
      <c r="AG54" s="14"/>
      <c r="AH54" s="14"/>
      <c r="AI54" s="14"/>
      <c r="AJ54" s="14"/>
      <c r="AK54" s="14" t="s">
        <v>50</v>
      </c>
    </row>
    <row r="55" spans="1:37" s="37" customFormat="1" x14ac:dyDescent="0.25">
      <c r="A55" s="34">
        <f t="shared" si="0"/>
        <v>51</v>
      </c>
      <c r="B55" s="17"/>
      <c r="C55" s="17"/>
      <c r="D55" s="17" t="s">
        <v>50</v>
      </c>
      <c r="E55" s="17"/>
      <c r="F55" s="17"/>
      <c r="G55" s="23"/>
      <c r="H55" s="23" t="s">
        <v>50</v>
      </c>
      <c r="I55" s="20"/>
      <c r="J55" s="20"/>
      <c r="K55" s="20" t="s">
        <v>50</v>
      </c>
      <c r="L55" s="20"/>
      <c r="M55" s="20"/>
      <c r="N55" s="20"/>
      <c r="O55" s="39" t="s">
        <v>50</v>
      </c>
      <c r="P55" s="39"/>
      <c r="Q55" s="39"/>
      <c r="R55" s="39"/>
      <c r="S55" s="39"/>
      <c r="T55" s="39"/>
      <c r="U55" s="42" t="s">
        <v>50</v>
      </c>
      <c r="V55" s="42"/>
      <c r="W55" s="42"/>
      <c r="X55" s="42"/>
      <c r="Y55" s="42"/>
      <c r="Z55" s="42"/>
      <c r="AA55" s="47" t="s">
        <v>50</v>
      </c>
      <c r="AB55" s="47"/>
      <c r="AC55" s="47"/>
      <c r="AD55" s="47"/>
      <c r="AE55" s="47"/>
      <c r="AF55" s="14"/>
      <c r="AG55" s="14"/>
      <c r="AH55" s="14"/>
      <c r="AI55" s="14"/>
      <c r="AJ55" s="14"/>
      <c r="AK55" s="14" t="s">
        <v>50</v>
      </c>
    </row>
    <row r="56" spans="1:37" x14ac:dyDescent="0.25">
      <c r="A56" s="2">
        <f t="shared" si="0"/>
        <v>52</v>
      </c>
      <c r="B56" s="17"/>
      <c r="C56" s="17"/>
      <c r="D56" s="17"/>
      <c r="E56" s="17" t="s">
        <v>50</v>
      </c>
      <c r="F56" s="17"/>
      <c r="G56" s="23"/>
      <c r="H56" s="23" t="s">
        <v>50</v>
      </c>
      <c r="I56" s="20"/>
      <c r="J56" s="20"/>
      <c r="K56" s="20"/>
      <c r="L56" s="20"/>
      <c r="M56" s="20"/>
      <c r="N56" s="20" t="s">
        <v>51</v>
      </c>
      <c r="O56" s="39" t="s">
        <v>50</v>
      </c>
      <c r="P56" s="39"/>
      <c r="Q56" s="39"/>
      <c r="R56" s="39"/>
      <c r="S56" s="39"/>
      <c r="T56" s="39"/>
      <c r="U56" s="42" t="s">
        <v>50</v>
      </c>
      <c r="V56" s="42"/>
      <c r="W56" s="42"/>
      <c r="X56" s="42"/>
      <c r="Y56" s="42"/>
      <c r="Z56" s="42"/>
      <c r="AA56" s="47" t="s">
        <v>50</v>
      </c>
      <c r="AB56" s="47"/>
      <c r="AC56" s="47"/>
      <c r="AD56" s="47"/>
      <c r="AE56" s="47"/>
      <c r="AF56" s="14"/>
      <c r="AG56" s="14"/>
      <c r="AH56" s="14"/>
      <c r="AI56" s="14"/>
      <c r="AJ56" s="14"/>
      <c r="AK56" s="14" t="s">
        <v>50</v>
      </c>
    </row>
    <row r="57" spans="1:37" x14ac:dyDescent="0.25">
      <c r="A57" s="2">
        <f t="shared" si="0"/>
        <v>53</v>
      </c>
      <c r="B57" s="17"/>
      <c r="C57" s="17"/>
      <c r="D57" s="17" t="s">
        <v>50</v>
      </c>
      <c r="E57" s="17"/>
      <c r="F57" s="17"/>
      <c r="G57" s="23"/>
      <c r="H57" s="23" t="s">
        <v>50</v>
      </c>
      <c r="I57" s="20"/>
      <c r="J57" s="20"/>
      <c r="K57" s="20"/>
      <c r="L57" s="20"/>
      <c r="M57" s="20"/>
      <c r="N57" s="20" t="s">
        <v>52</v>
      </c>
      <c r="O57" s="39" t="s">
        <v>50</v>
      </c>
      <c r="P57" s="39"/>
      <c r="Q57" s="39"/>
      <c r="R57" s="39"/>
      <c r="S57" s="39"/>
      <c r="T57" s="39"/>
      <c r="U57" s="42"/>
      <c r="V57" s="42"/>
      <c r="W57" s="42" t="s">
        <v>50</v>
      </c>
      <c r="X57" s="42"/>
      <c r="Y57" s="42"/>
      <c r="Z57" s="42"/>
      <c r="AA57" s="47"/>
      <c r="AB57" s="47"/>
      <c r="AC57" s="47" t="s">
        <v>50</v>
      </c>
      <c r="AD57" s="47"/>
      <c r="AE57" s="47"/>
      <c r="AF57" s="14"/>
      <c r="AG57" s="14"/>
      <c r="AH57" s="14"/>
      <c r="AI57" s="14"/>
      <c r="AJ57" s="14" t="s">
        <v>50</v>
      </c>
      <c r="AK57" s="14"/>
    </row>
    <row r="58" spans="1:37" x14ac:dyDescent="0.25">
      <c r="A58" s="2">
        <f t="shared" si="0"/>
        <v>54</v>
      </c>
      <c r="B58" s="17"/>
      <c r="C58" s="17"/>
      <c r="D58" s="17"/>
      <c r="E58" s="17" t="s">
        <v>50</v>
      </c>
      <c r="F58" s="17"/>
      <c r="G58" s="23"/>
      <c r="H58" s="23" t="s">
        <v>50</v>
      </c>
      <c r="I58" s="20"/>
      <c r="J58" s="20"/>
      <c r="K58" s="20"/>
      <c r="L58" s="20"/>
      <c r="M58" s="20"/>
      <c r="N58" s="20" t="s">
        <v>51</v>
      </c>
      <c r="O58" s="39" t="s">
        <v>50</v>
      </c>
      <c r="P58" s="39"/>
      <c r="Q58" s="39"/>
      <c r="R58" s="39"/>
      <c r="S58" s="39"/>
      <c r="T58" s="39"/>
      <c r="U58" s="42" t="s">
        <v>50</v>
      </c>
      <c r="V58" s="42"/>
      <c r="W58" s="42"/>
      <c r="X58" s="42"/>
      <c r="Y58" s="42"/>
      <c r="Z58" s="42"/>
      <c r="AA58" s="47"/>
      <c r="AB58" s="47" t="s">
        <v>50</v>
      </c>
      <c r="AC58" s="47"/>
      <c r="AD58" s="47"/>
      <c r="AE58" s="47"/>
      <c r="AF58" s="14"/>
      <c r="AG58" s="14"/>
      <c r="AH58" s="14"/>
      <c r="AI58" s="14"/>
      <c r="AJ58" s="14"/>
      <c r="AK58" s="14" t="s">
        <v>50</v>
      </c>
    </row>
    <row r="59" spans="1:37" x14ac:dyDescent="0.25">
      <c r="A59" s="2">
        <f t="shared" si="0"/>
        <v>55</v>
      </c>
      <c r="B59" s="17"/>
      <c r="C59" s="17"/>
      <c r="D59" s="17" t="s">
        <v>50</v>
      </c>
      <c r="E59" s="17"/>
      <c r="F59" s="17"/>
      <c r="G59" s="23"/>
      <c r="H59" s="23"/>
      <c r="I59" s="20"/>
      <c r="J59" s="20"/>
      <c r="K59" s="20"/>
      <c r="L59" s="20" t="s">
        <v>50</v>
      </c>
      <c r="M59" s="20"/>
      <c r="N59" s="20"/>
      <c r="O59" s="39" t="s">
        <v>50</v>
      </c>
      <c r="P59" s="39"/>
      <c r="Q59" s="39"/>
      <c r="R59" s="39"/>
      <c r="S59" s="39"/>
      <c r="T59" s="39"/>
      <c r="U59" s="42" t="s">
        <v>50</v>
      </c>
      <c r="V59" s="42"/>
      <c r="W59" s="42"/>
      <c r="X59" s="42"/>
      <c r="Y59" s="42"/>
      <c r="Z59" s="42"/>
      <c r="AA59" s="47" t="s">
        <v>50</v>
      </c>
      <c r="AB59" s="47"/>
      <c r="AC59" s="47"/>
      <c r="AD59" s="47"/>
      <c r="AE59" s="47"/>
      <c r="AF59" s="14"/>
      <c r="AG59" s="14"/>
      <c r="AH59" s="14"/>
      <c r="AI59" s="14"/>
      <c r="AJ59" s="14"/>
      <c r="AK59" s="14" t="s">
        <v>50</v>
      </c>
    </row>
    <row r="60" spans="1:37" x14ac:dyDescent="0.25">
      <c r="A60" s="2">
        <f t="shared" si="0"/>
        <v>56</v>
      </c>
      <c r="B60" s="17"/>
      <c r="C60" s="17"/>
      <c r="D60" s="17" t="s">
        <v>50</v>
      </c>
      <c r="E60" s="17"/>
      <c r="F60" s="17"/>
      <c r="G60" s="23" t="s">
        <v>50</v>
      </c>
      <c r="H60" s="23"/>
      <c r="I60" s="20"/>
      <c r="J60" s="20"/>
      <c r="K60" s="20" t="s">
        <v>50</v>
      </c>
      <c r="L60" s="20"/>
      <c r="M60" s="20"/>
      <c r="N60" s="20"/>
      <c r="O60" s="39"/>
      <c r="P60" s="39"/>
      <c r="Q60" s="39"/>
      <c r="R60" s="39"/>
      <c r="S60" s="39"/>
      <c r="T60" s="39" t="s">
        <v>50</v>
      </c>
      <c r="U60" s="42"/>
      <c r="V60" s="42"/>
      <c r="W60" s="42" t="s">
        <v>50</v>
      </c>
      <c r="X60" s="42"/>
      <c r="Y60" s="42"/>
      <c r="Z60" s="42"/>
      <c r="AA60" s="47"/>
      <c r="AB60" s="47" t="s">
        <v>50</v>
      </c>
      <c r="AC60" s="47"/>
      <c r="AD60" s="47"/>
      <c r="AE60" s="47"/>
      <c r="AF60" s="14"/>
      <c r="AG60" s="14"/>
      <c r="AH60" s="14"/>
      <c r="AI60" s="14"/>
      <c r="AJ60" s="14"/>
      <c r="AK60" s="14" t="s">
        <v>50</v>
      </c>
    </row>
    <row r="61" spans="1:37" x14ac:dyDescent="0.25">
      <c r="A61" s="2">
        <f t="shared" si="0"/>
        <v>57</v>
      </c>
      <c r="B61" s="17"/>
      <c r="C61" s="17"/>
      <c r="D61" s="17" t="s">
        <v>50</v>
      </c>
      <c r="E61" s="17"/>
      <c r="F61" s="17"/>
      <c r="G61" s="23" t="s">
        <v>50</v>
      </c>
      <c r="H61" s="23"/>
      <c r="I61" s="20"/>
      <c r="J61" s="20"/>
      <c r="K61" s="20"/>
      <c r="L61" s="20" t="s">
        <v>50</v>
      </c>
      <c r="M61" s="20"/>
      <c r="N61" s="20"/>
      <c r="O61" s="39" t="s">
        <v>50</v>
      </c>
      <c r="P61" s="39"/>
      <c r="Q61" s="39"/>
      <c r="R61" s="39"/>
      <c r="S61" s="39"/>
      <c r="T61" s="39"/>
      <c r="U61" s="42"/>
      <c r="V61" s="42" t="s">
        <v>50</v>
      </c>
      <c r="W61" s="42"/>
      <c r="X61" s="42"/>
      <c r="Y61" s="42"/>
      <c r="Z61" s="42"/>
      <c r="AA61" s="47"/>
      <c r="AB61" s="47" t="s">
        <v>50</v>
      </c>
      <c r="AC61" s="47"/>
      <c r="AD61" s="47"/>
      <c r="AE61" s="47"/>
      <c r="AF61" s="14"/>
      <c r="AG61" s="14"/>
      <c r="AH61" s="14"/>
      <c r="AI61" s="14"/>
      <c r="AJ61" s="14"/>
      <c r="AK61" s="14" t="s">
        <v>50</v>
      </c>
    </row>
    <row r="62" spans="1:37" x14ac:dyDescent="0.25">
      <c r="A62" s="2">
        <f t="shared" si="0"/>
        <v>58</v>
      </c>
      <c r="B62" s="17"/>
      <c r="C62" s="17"/>
      <c r="D62" s="17" t="s">
        <v>50</v>
      </c>
      <c r="E62" s="17"/>
      <c r="F62" s="17"/>
      <c r="G62" s="23" t="s">
        <v>50</v>
      </c>
      <c r="H62" s="23"/>
      <c r="I62" s="20"/>
      <c r="J62" s="20"/>
      <c r="K62" s="20" t="s">
        <v>50</v>
      </c>
      <c r="L62" s="20"/>
      <c r="M62" s="20"/>
      <c r="N62" s="20"/>
      <c r="O62" s="39"/>
      <c r="P62" s="39"/>
      <c r="Q62" s="39" t="s">
        <v>50</v>
      </c>
      <c r="R62" s="39"/>
      <c r="S62" s="39"/>
      <c r="T62" s="39"/>
      <c r="U62" s="42"/>
      <c r="V62" s="42" t="s">
        <v>50</v>
      </c>
      <c r="W62" s="42"/>
      <c r="X62" s="42"/>
      <c r="Y62" s="42"/>
      <c r="Z62" s="42"/>
      <c r="AA62" s="47"/>
      <c r="AB62" s="47" t="s">
        <v>50</v>
      </c>
      <c r="AC62" s="47"/>
      <c r="AD62" s="47"/>
      <c r="AE62" s="47"/>
      <c r="AF62" s="14"/>
      <c r="AG62" s="14"/>
      <c r="AH62" s="14"/>
      <c r="AI62" s="14"/>
      <c r="AJ62" s="14"/>
      <c r="AK62" s="14" t="s">
        <v>50</v>
      </c>
    </row>
    <row r="63" spans="1:37" x14ac:dyDescent="0.25">
      <c r="A63" s="2">
        <f t="shared" si="0"/>
        <v>59</v>
      </c>
      <c r="B63" s="17" t="s">
        <v>50</v>
      </c>
      <c r="C63" s="17"/>
      <c r="D63" s="17"/>
      <c r="E63" s="17"/>
      <c r="F63" s="17"/>
      <c r="G63" s="23"/>
      <c r="H63" s="23" t="s">
        <v>50</v>
      </c>
      <c r="I63" s="20"/>
      <c r="J63" s="20"/>
      <c r="K63" s="20"/>
      <c r="L63" s="20"/>
      <c r="M63" s="20" t="s">
        <v>173</v>
      </c>
      <c r="N63" s="20"/>
      <c r="O63" s="39"/>
      <c r="P63" s="39"/>
      <c r="Q63" s="39"/>
      <c r="R63" s="39"/>
      <c r="S63" s="39"/>
      <c r="T63" s="39" t="s">
        <v>50</v>
      </c>
      <c r="U63" s="42"/>
      <c r="V63" s="42"/>
      <c r="W63" s="42"/>
      <c r="X63" s="42"/>
      <c r="Y63" s="42" t="s">
        <v>50</v>
      </c>
      <c r="Z63" s="42"/>
      <c r="AA63" s="47" t="s">
        <v>50</v>
      </c>
      <c r="AB63" s="47"/>
      <c r="AC63" s="47"/>
      <c r="AD63" s="47"/>
      <c r="AE63" s="47"/>
      <c r="AF63" s="14" t="s">
        <v>50</v>
      </c>
      <c r="AG63" s="14"/>
      <c r="AH63" s="14"/>
      <c r="AI63" s="14"/>
      <c r="AJ63" s="14"/>
      <c r="AK63" s="14"/>
    </row>
    <row r="64" spans="1:37" x14ac:dyDescent="0.25">
      <c r="A64" s="2">
        <f t="shared" si="0"/>
        <v>60</v>
      </c>
      <c r="B64" s="17"/>
      <c r="C64" s="17" t="s">
        <v>50</v>
      </c>
      <c r="D64" s="17"/>
      <c r="E64" s="17"/>
      <c r="F64" s="17"/>
      <c r="G64" s="23"/>
      <c r="H64" s="23" t="s">
        <v>50</v>
      </c>
      <c r="I64" s="20"/>
      <c r="J64" s="20"/>
      <c r="K64" s="20"/>
      <c r="L64" s="20" t="s">
        <v>50</v>
      </c>
      <c r="M64" s="20"/>
      <c r="N64" s="20"/>
      <c r="O64" s="39" t="s">
        <v>50</v>
      </c>
      <c r="P64" s="39"/>
      <c r="Q64" s="39"/>
      <c r="R64" s="39"/>
      <c r="S64" s="39"/>
      <c r="T64" s="39"/>
      <c r="U64" s="42"/>
      <c r="V64" s="42"/>
      <c r="W64" s="42" t="s">
        <v>50</v>
      </c>
      <c r="X64" s="42"/>
      <c r="Y64" s="42"/>
      <c r="Z64" s="42"/>
      <c r="AA64" s="47"/>
      <c r="AB64" s="47" t="s">
        <v>50</v>
      </c>
      <c r="AC64" s="47"/>
      <c r="AD64" s="47"/>
      <c r="AE64" s="47"/>
      <c r="AF64" s="14"/>
      <c r="AG64" s="14"/>
      <c r="AH64" s="14"/>
      <c r="AI64" s="14"/>
      <c r="AJ64" s="14" t="s">
        <v>50</v>
      </c>
      <c r="AK64" s="14"/>
    </row>
    <row r="65" spans="1:37" x14ac:dyDescent="0.25">
      <c r="A65" s="2">
        <f t="shared" si="0"/>
        <v>61</v>
      </c>
      <c r="B65" s="17"/>
      <c r="C65" s="17"/>
      <c r="D65" s="17" t="s">
        <v>50</v>
      </c>
      <c r="E65" s="17"/>
      <c r="F65" s="17"/>
      <c r="G65" s="23"/>
      <c r="H65" s="23" t="s">
        <v>50</v>
      </c>
      <c r="I65" s="20"/>
      <c r="J65" s="20"/>
      <c r="K65" s="20"/>
      <c r="L65" s="20"/>
      <c r="M65" s="20" t="s">
        <v>174</v>
      </c>
      <c r="N65" s="44"/>
      <c r="O65" s="39" t="s">
        <v>50</v>
      </c>
      <c r="P65" s="39"/>
      <c r="Q65" s="39"/>
      <c r="R65" s="39"/>
      <c r="S65" s="39"/>
      <c r="T65" s="39"/>
      <c r="U65" s="42"/>
      <c r="V65" s="42"/>
      <c r="W65" s="42" t="s">
        <v>50</v>
      </c>
      <c r="X65" s="42"/>
      <c r="Y65" s="42"/>
      <c r="Z65" s="42"/>
      <c r="AA65" s="47"/>
      <c r="AB65" s="47" t="s">
        <v>50</v>
      </c>
      <c r="AC65" s="47"/>
      <c r="AD65" s="47"/>
      <c r="AE65" s="47"/>
      <c r="AF65" s="14"/>
      <c r="AG65" s="14"/>
      <c r="AH65" s="14"/>
      <c r="AI65" s="14"/>
      <c r="AJ65" s="14"/>
      <c r="AK65" s="14" t="s">
        <v>50</v>
      </c>
    </row>
    <row r="66" spans="1:37" x14ac:dyDescent="0.25">
      <c r="A66" s="2">
        <f t="shared" si="0"/>
        <v>62</v>
      </c>
      <c r="B66" s="17"/>
      <c r="C66" s="17" t="s">
        <v>50</v>
      </c>
      <c r="D66" s="17"/>
      <c r="E66" s="17"/>
      <c r="F66" s="17"/>
      <c r="G66" s="23"/>
      <c r="H66" s="23" t="s">
        <v>50</v>
      </c>
      <c r="I66" s="20"/>
      <c r="J66" s="20"/>
      <c r="K66" s="20" t="s">
        <v>50</v>
      </c>
      <c r="L66" s="20"/>
      <c r="M66" s="20"/>
      <c r="N66" s="20"/>
      <c r="O66" s="39" t="s">
        <v>50</v>
      </c>
      <c r="P66" s="39"/>
      <c r="Q66" s="39"/>
      <c r="R66" s="39"/>
      <c r="S66" s="39"/>
      <c r="T66" s="39"/>
      <c r="U66" s="42" t="s">
        <v>50</v>
      </c>
      <c r="V66" s="42"/>
      <c r="W66" s="42"/>
      <c r="X66" s="42"/>
      <c r="Y66" s="42"/>
      <c r="Z66" s="42"/>
      <c r="AA66" s="47" t="s">
        <v>50</v>
      </c>
      <c r="AB66" s="47"/>
      <c r="AC66" s="47"/>
      <c r="AD66" s="47"/>
      <c r="AE66" s="47"/>
      <c r="AF66" s="14"/>
      <c r="AG66" s="14"/>
      <c r="AH66" s="14"/>
      <c r="AI66" s="14" t="s">
        <v>50</v>
      </c>
      <c r="AJ66" s="14"/>
      <c r="AK66" s="14"/>
    </row>
    <row r="67" spans="1:37" x14ac:dyDescent="0.25">
      <c r="A67" s="2">
        <f t="shared" si="0"/>
        <v>63</v>
      </c>
      <c r="B67" s="17" t="s">
        <v>50</v>
      </c>
      <c r="C67" s="17"/>
      <c r="D67" s="17"/>
      <c r="E67" s="17"/>
      <c r="F67" s="17"/>
      <c r="G67" s="23"/>
      <c r="H67" s="23" t="s">
        <v>50</v>
      </c>
      <c r="I67" s="20"/>
      <c r="J67" s="20"/>
      <c r="K67" s="20"/>
      <c r="L67" s="20"/>
      <c r="M67" s="20"/>
      <c r="N67" s="20" t="s">
        <v>53</v>
      </c>
      <c r="O67" s="39" t="s">
        <v>50</v>
      </c>
      <c r="P67" s="39"/>
      <c r="Q67" s="39"/>
      <c r="R67" s="39"/>
      <c r="S67" s="39"/>
      <c r="T67" s="39"/>
      <c r="U67" s="42"/>
      <c r="V67" s="42"/>
      <c r="W67" s="42" t="s">
        <v>50</v>
      </c>
      <c r="X67" s="42"/>
      <c r="Y67" s="42"/>
      <c r="Z67" s="42"/>
      <c r="AA67" s="47" t="s">
        <v>50</v>
      </c>
      <c r="AB67" s="47"/>
      <c r="AC67" s="47"/>
      <c r="AD67" s="47"/>
      <c r="AE67" s="47"/>
      <c r="AF67" s="14"/>
      <c r="AG67" s="14"/>
      <c r="AH67" s="14"/>
      <c r="AI67" s="14" t="s">
        <v>50</v>
      </c>
      <c r="AJ67" s="14"/>
      <c r="AK67" s="14"/>
    </row>
    <row r="68" spans="1:37" x14ac:dyDescent="0.25">
      <c r="A68" s="2">
        <f t="shared" si="0"/>
        <v>64</v>
      </c>
      <c r="B68" s="17"/>
      <c r="C68" s="17"/>
      <c r="D68" s="17"/>
      <c r="E68" s="17"/>
      <c r="F68" s="17" t="s">
        <v>50</v>
      </c>
      <c r="G68" s="23"/>
      <c r="H68" s="23" t="s">
        <v>50</v>
      </c>
      <c r="I68" s="20"/>
      <c r="J68" s="20"/>
      <c r="K68" s="20"/>
      <c r="L68" s="20"/>
      <c r="M68" s="20"/>
      <c r="N68" s="20" t="s">
        <v>51</v>
      </c>
      <c r="O68" s="39" t="s">
        <v>50</v>
      </c>
      <c r="P68" s="39"/>
      <c r="Q68" s="39"/>
      <c r="R68" s="39"/>
      <c r="S68" s="39"/>
      <c r="T68" s="39"/>
      <c r="U68" s="42" t="s">
        <v>50</v>
      </c>
      <c r="V68" s="42"/>
      <c r="W68" s="42"/>
      <c r="X68" s="42"/>
      <c r="Y68" s="42"/>
      <c r="Z68" s="42"/>
      <c r="AA68" s="47" t="s">
        <v>50</v>
      </c>
      <c r="AB68" s="47"/>
      <c r="AC68" s="47"/>
      <c r="AD68" s="47"/>
      <c r="AE68" s="47"/>
      <c r="AF68" s="14"/>
      <c r="AG68" s="14"/>
      <c r="AH68" s="14"/>
      <c r="AI68" s="14"/>
      <c r="AJ68" s="14"/>
      <c r="AK68" s="14" t="s">
        <v>50</v>
      </c>
    </row>
    <row r="69" spans="1:37" x14ac:dyDescent="0.25">
      <c r="A69" s="2">
        <f t="shared" si="0"/>
        <v>65</v>
      </c>
      <c r="B69" s="17"/>
      <c r="C69" s="17" t="s">
        <v>50</v>
      </c>
      <c r="D69" s="17"/>
      <c r="E69" s="17"/>
      <c r="F69" s="17"/>
      <c r="G69" s="23"/>
      <c r="H69" s="23" t="s">
        <v>50</v>
      </c>
      <c r="I69" s="20"/>
      <c r="J69" s="20"/>
      <c r="K69" s="20" t="s">
        <v>50</v>
      </c>
      <c r="L69" s="20"/>
      <c r="M69" s="20"/>
      <c r="N69" s="20"/>
      <c r="O69" s="39" t="s">
        <v>50</v>
      </c>
      <c r="P69" s="39"/>
      <c r="Q69" s="39"/>
      <c r="R69" s="39"/>
      <c r="S69" s="39"/>
      <c r="T69" s="39"/>
      <c r="U69" s="42" t="s">
        <v>50</v>
      </c>
      <c r="V69" s="42"/>
      <c r="W69" s="42"/>
      <c r="X69" s="42"/>
      <c r="Y69" s="42"/>
      <c r="Z69" s="42"/>
      <c r="AA69" s="47"/>
      <c r="AB69" s="47" t="s">
        <v>50</v>
      </c>
      <c r="AC69" s="47"/>
      <c r="AD69" s="47"/>
      <c r="AE69" s="47"/>
      <c r="AF69" s="14"/>
      <c r="AG69" s="14"/>
      <c r="AH69" s="14"/>
      <c r="AI69" s="14"/>
      <c r="AJ69" s="14"/>
      <c r="AK69" s="14" t="s">
        <v>50</v>
      </c>
    </row>
    <row r="70" spans="1:37" x14ac:dyDescent="0.25">
      <c r="A70" s="2">
        <f t="shared" si="0"/>
        <v>66</v>
      </c>
      <c r="B70" s="17"/>
      <c r="C70" s="17"/>
      <c r="D70" s="17"/>
      <c r="E70" s="17" t="s">
        <v>50</v>
      </c>
      <c r="F70" s="17"/>
      <c r="G70" s="23"/>
      <c r="H70" s="23"/>
      <c r="I70" s="20"/>
      <c r="J70" s="20"/>
      <c r="K70" s="20" t="s">
        <v>50</v>
      </c>
      <c r="L70" s="20"/>
      <c r="M70" s="20"/>
      <c r="N70" s="20"/>
      <c r="O70" s="39"/>
      <c r="P70" s="39"/>
      <c r="Q70" s="39"/>
      <c r="R70" s="39"/>
      <c r="S70" s="39" t="s">
        <v>50</v>
      </c>
      <c r="T70" s="39"/>
      <c r="U70" s="42" t="s">
        <v>50</v>
      </c>
      <c r="V70" s="42"/>
      <c r="W70" s="42"/>
      <c r="X70" s="42"/>
      <c r="Y70" s="42"/>
      <c r="Z70" s="42"/>
      <c r="AA70" s="47"/>
      <c r="AB70" s="47" t="s">
        <v>50</v>
      </c>
      <c r="AC70" s="47"/>
      <c r="AD70" s="47"/>
      <c r="AE70" s="47"/>
      <c r="AF70" s="14"/>
      <c r="AG70" s="14"/>
      <c r="AH70" s="14"/>
      <c r="AI70" s="14"/>
      <c r="AJ70" s="14"/>
      <c r="AK70" s="14" t="s">
        <v>50</v>
      </c>
    </row>
    <row r="71" spans="1:37" x14ac:dyDescent="0.25">
      <c r="A71" s="2">
        <f t="shared" ref="A71:A104" si="2">A70+1</f>
        <v>67</v>
      </c>
      <c r="B71" s="17"/>
      <c r="C71" s="17" t="s">
        <v>50</v>
      </c>
      <c r="D71" s="17"/>
      <c r="E71" s="17"/>
      <c r="F71" s="17"/>
      <c r="G71" s="23" t="s">
        <v>50</v>
      </c>
      <c r="H71" s="23"/>
      <c r="I71" s="20"/>
      <c r="J71" s="20"/>
      <c r="K71" s="20" t="s">
        <v>50</v>
      </c>
      <c r="L71" s="20"/>
      <c r="M71" s="20"/>
      <c r="N71" s="20"/>
      <c r="O71" s="39"/>
      <c r="P71" s="39"/>
      <c r="Q71" s="39"/>
      <c r="R71" s="39"/>
      <c r="S71" s="39"/>
      <c r="T71" s="39" t="s">
        <v>50</v>
      </c>
      <c r="U71" s="42"/>
      <c r="V71" s="42"/>
      <c r="W71" s="42" t="s">
        <v>50</v>
      </c>
      <c r="X71" s="42"/>
      <c r="Y71" s="42"/>
      <c r="Z71" s="42"/>
      <c r="AA71" s="47" t="s">
        <v>50</v>
      </c>
      <c r="AB71" s="47"/>
      <c r="AC71" s="47"/>
      <c r="AD71" s="47"/>
      <c r="AE71" s="47"/>
      <c r="AF71" s="14" t="s">
        <v>50</v>
      </c>
      <c r="AG71" s="14"/>
      <c r="AH71" s="14"/>
      <c r="AI71" s="14"/>
      <c r="AJ71" s="14"/>
      <c r="AK71" s="14"/>
    </row>
    <row r="72" spans="1:37" x14ac:dyDescent="0.25">
      <c r="A72" s="2">
        <f t="shared" si="2"/>
        <v>68</v>
      </c>
      <c r="B72" s="17"/>
      <c r="C72" s="17" t="s">
        <v>50</v>
      </c>
      <c r="D72" s="17"/>
      <c r="E72" s="17"/>
      <c r="F72" s="17"/>
      <c r="G72" s="23"/>
      <c r="H72" s="23" t="s">
        <v>50</v>
      </c>
      <c r="I72" s="20"/>
      <c r="J72" s="20"/>
      <c r="K72" s="20" t="s">
        <v>50</v>
      </c>
      <c r="L72" s="20"/>
      <c r="M72" s="20"/>
      <c r="N72" s="20"/>
      <c r="O72" s="39"/>
      <c r="P72" s="39"/>
      <c r="Q72" s="39"/>
      <c r="R72" s="39"/>
      <c r="S72" s="39"/>
      <c r="T72" s="39" t="s">
        <v>50</v>
      </c>
      <c r="U72" s="42" t="s">
        <v>50</v>
      </c>
      <c r="V72" s="42"/>
      <c r="W72" s="42"/>
      <c r="X72" s="42"/>
      <c r="Y72" s="42"/>
      <c r="Z72" s="42"/>
      <c r="AA72" s="47"/>
      <c r="AB72" s="47"/>
      <c r="AC72" s="47" t="s">
        <v>50</v>
      </c>
      <c r="AD72" s="47"/>
      <c r="AE72" s="47"/>
      <c r="AF72" s="14"/>
      <c r="AG72" s="14"/>
      <c r="AH72" s="14"/>
      <c r="AI72" s="14"/>
      <c r="AJ72" s="14"/>
      <c r="AK72" s="14" t="s">
        <v>50</v>
      </c>
    </row>
    <row r="73" spans="1:37" x14ac:dyDescent="0.25">
      <c r="A73" s="2">
        <f t="shared" si="2"/>
        <v>69</v>
      </c>
      <c r="B73" s="17"/>
      <c r="C73" s="17" t="s">
        <v>50</v>
      </c>
      <c r="D73" s="17"/>
      <c r="E73" s="17"/>
      <c r="F73" s="17"/>
      <c r="G73" s="23" t="s">
        <v>50</v>
      </c>
      <c r="H73" s="23"/>
      <c r="I73" s="20"/>
      <c r="J73" s="20"/>
      <c r="K73" s="20"/>
      <c r="L73" s="20"/>
      <c r="M73" s="20" t="s">
        <v>174</v>
      </c>
      <c r="N73" s="20"/>
      <c r="O73" s="39" t="s">
        <v>50</v>
      </c>
      <c r="P73" s="39"/>
      <c r="Q73" s="39"/>
      <c r="R73" s="39"/>
      <c r="S73" s="39"/>
      <c r="T73" s="39"/>
      <c r="U73" s="42" t="s">
        <v>50</v>
      </c>
      <c r="V73" s="42"/>
      <c r="W73" s="42"/>
      <c r="X73" s="42"/>
      <c r="Y73" s="42"/>
      <c r="Z73" s="42"/>
      <c r="AA73" s="47"/>
      <c r="AB73" s="47" t="s">
        <v>50</v>
      </c>
      <c r="AC73" s="47"/>
      <c r="AD73" s="47"/>
      <c r="AE73" s="47"/>
      <c r="AF73" s="14"/>
      <c r="AG73" s="14"/>
      <c r="AH73" s="14"/>
      <c r="AI73" s="14" t="s">
        <v>50</v>
      </c>
      <c r="AJ73" s="14"/>
      <c r="AK73" s="14"/>
    </row>
    <row r="74" spans="1:37" x14ac:dyDescent="0.25">
      <c r="A74" s="2">
        <f t="shared" si="2"/>
        <v>70</v>
      </c>
      <c r="B74" s="17"/>
      <c r="C74" s="17"/>
      <c r="D74" s="17" t="s">
        <v>50</v>
      </c>
      <c r="E74" s="17"/>
      <c r="F74" s="17"/>
      <c r="G74" s="23"/>
      <c r="H74" s="23" t="s">
        <v>50</v>
      </c>
      <c r="I74" s="20"/>
      <c r="J74" s="20"/>
      <c r="K74" s="20"/>
      <c r="L74" s="20"/>
      <c r="M74" s="20"/>
      <c r="N74" s="20" t="s">
        <v>51</v>
      </c>
      <c r="O74" s="39"/>
      <c r="P74" s="39" t="s">
        <v>50</v>
      </c>
      <c r="Q74" s="39"/>
      <c r="R74" s="39"/>
      <c r="S74" s="39"/>
      <c r="T74" s="39"/>
      <c r="U74" s="42" t="s">
        <v>50</v>
      </c>
      <c r="V74" s="42"/>
      <c r="W74" s="42"/>
      <c r="X74" s="42"/>
      <c r="Y74" s="42"/>
      <c r="Z74" s="42"/>
      <c r="AA74" s="47" t="s">
        <v>50</v>
      </c>
      <c r="AB74" s="47"/>
      <c r="AC74" s="47"/>
      <c r="AD74" s="47"/>
      <c r="AE74" s="47"/>
      <c r="AF74" s="14"/>
      <c r="AG74" s="14"/>
      <c r="AH74" s="14"/>
      <c r="AI74" s="14"/>
      <c r="AJ74" s="14"/>
      <c r="AK74" s="14" t="s">
        <v>50</v>
      </c>
    </row>
    <row r="75" spans="1:37" x14ac:dyDescent="0.25">
      <c r="A75" s="2">
        <f t="shared" si="2"/>
        <v>71</v>
      </c>
      <c r="B75" s="17"/>
      <c r="C75" s="17" t="s">
        <v>50</v>
      </c>
      <c r="D75" s="17"/>
      <c r="E75" s="17"/>
      <c r="F75" s="17"/>
      <c r="G75" s="23" t="s">
        <v>50</v>
      </c>
      <c r="H75" s="23"/>
      <c r="I75" s="20"/>
      <c r="J75" s="20"/>
      <c r="K75" s="20" t="s">
        <v>50</v>
      </c>
      <c r="L75" s="20"/>
      <c r="M75" s="20"/>
      <c r="N75" s="20"/>
      <c r="O75" s="39"/>
      <c r="P75" s="39" t="s">
        <v>50</v>
      </c>
      <c r="Q75" s="39"/>
      <c r="R75" s="39"/>
      <c r="S75" s="39"/>
      <c r="T75" s="39"/>
      <c r="U75" s="42" t="s">
        <v>50</v>
      </c>
      <c r="V75" s="42"/>
      <c r="W75" s="42"/>
      <c r="X75" s="42"/>
      <c r="Y75" s="42"/>
      <c r="Z75" s="42"/>
      <c r="AA75" s="47"/>
      <c r="AB75" s="47" t="s">
        <v>50</v>
      </c>
      <c r="AC75" s="47"/>
      <c r="AD75" s="47"/>
      <c r="AE75" s="47"/>
      <c r="AF75" s="14"/>
      <c r="AG75" s="14"/>
      <c r="AH75" s="14"/>
      <c r="AI75" s="14"/>
      <c r="AJ75" s="14"/>
      <c r="AK75" s="14" t="s">
        <v>50</v>
      </c>
    </row>
    <row r="76" spans="1:37" x14ac:dyDescent="0.25">
      <c r="A76" s="2">
        <f t="shared" si="2"/>
        <v>72</v>
      </c>
      <c r="B76" s="17"/>
      <c r="C76" s="17" t="s">
        <v>50</v>
      </c>
      <c r="D76" s="17"/>
      <c r="E76" s="17"/>
      <c r="F76" s="17"/>
      <c r="G76" s="23"/>
      <c r="H76" s="23" t="s">
        <v>50</v>
      </c>
      <c r="I76" s="20"/>
      <c r="J76" s="20"/>
      <c r="K76" s="20"/>
      <c r="L76" s="20" t="s">
        <v>50</v>
      </c>
      <c r="M76" s="20"/>
      <c r="N76" s="20"/>
      <c r="O76" s="39"/>
      <c r="P76" s="39"/>
      <c r="Q76" s="39"/>
      <c r="R76" s="39" t="s">
        <v>50</v>
      </c>
      <c r="S76" s="39"/>
      <c r="T76" s="39"/>
      <c r="U76" s="42" t="s">
        <v>50</v>
      </c>
      <c r="V76" s="42"/>
      <c r="W76" s="42"/>
      <c r="X76" s="42"/>
      <c r="Y76" s="42"/>
      <c r="Z76" s="42"/>
      <c r="AA76" s="47"/>
      <c r="AB76" s="47"/>
      <c r="AC76" s="47" t="s">
        <v>50</v>
      </c>
      <c r="AD76" s="47"/>
      <c r="AE76" s="47"/>
      <c r="AF76" s="14"/>
      <c r="AG76" s="14"/>
      <c r="AH76" s="14"/>
      <c r="AI76" s="14"/>
      <c r="AJ76" s="14"/>
      <c r="AK76" s="14" t="s">
        <v>50</v>
      </c>
    </row>
    <row r="77" spans="1:37" x14ac:dyDescent="0.25">
      <c r="A77" s="2">
        <f t="shared" si="2"/>
        <v>73</v>
      </c>
      <c r="B77" s="17"/>
      <c r="C77" s="17"/>
      <c r="D77" s="17" t="s">
        <v>50</v>
      </c>
      <c r="E77" s="17"/>
      <c r="F77" s="17"/>
      <c r="G77" s="23" t="s">
        <v>50</v>
      </c>
      <c r="H77" s="23"/>
      <c r="I77" s="20"/>
      <c r="J77" s="20"/>
      <c r="K77" s="20"/>
      <c r="L77" s="20" t="s">
        <v>50</v>
      </c>
      <c r="M77" s="20"/>
      <c r="N77" s="20"/>
      <c r="O77" s="39"/>
      <c r="P77" s="39" t="s">
        <v>50</v>
      </c>
      <c r="Q77" s="39"/>
      <c r="R77" s="39"/>
      <c r="S77" s="39"/>
      <c r="T77" s="39"/>
      <c r="U77" s="42"/>
      <c r="V77" s="42" t="s">
        <v>50</v>
      </c>
      <c r="W77" s="42"/>
      <c r="X77" s="42"/>
      <c r="Y77" s="42"/>
      <c r="Z77" s="42"/>
      <c r="AA77" s="47" t="s">
        <v>50</v>
      </c>
      <c r="AB77" s="47"/>
      <c r="AC77" s="47"/>
      <c r="AD77" s="47"/>
      <c r="AE77" s="47"/>
      <c r="AF77" s="14"/>
      <c r="AG77" s="14"/>
      <c r="AH77" s="14"/>
      <c r="AI77" s="14"/>
      <c r="AJ77" s="14"/>
      <c r="AK77" s="14" t="s">
        <v>50</v>
      </c>
    </row>
    <row r="78" spans="1:37" x14ac:dyDescent="0.25">
      <c r="A78" s="2">
        <f t="shared" si="2"/>
        <v>74</v>
      </c>
      <c r="B78" s="17" t="s">
        <v>50</v>
      </c>
      <c r="C78" s="17"/>
      <c r="D78" s="17"/>
      <c r="E78" s="17"/>
      <c r="F78" s="17"/>
      <c r="G78" s="23" t="s">
        <v>50</v>
      </c>
      <c r="H78" s="23"/>
      <c r="I78" s="20"/>
      <c r="J78" s="20"/>
      <c r="K78" s="20" t="s">
        <v>50</v>
      </c>
      <c r="L78" s="20"/>
      <c r="M78" s="20"/>
      <c r="N78" s="20"/>
      <c r="O78" s="39"/>
      <c r="P78" s="39"/>
      <c r="Q78" s="39"/>
      <c r="R78" s="39"/>
      <c r="S78" s="39" t="s">
        <v>50</v>
      </c>
      <c r="T78" s="39"/>
      <c r="U78" s="42"/>
      <c r="V78" s="42" t="s">
        <v>50</v>
      </c>
      <c r="W78" s="42"/>
      <c r="X78" s="42"/>
      <c r="Y78" s="42"/>
      <c r="Z78" s="42"/>
      <c r="AA78" s="47"/>
      <c r="AB78" s="47"/>
      <c r="AC78" s="47" t="s">
        <v>50</v>
      </c>
      <c r="AD78" s="47"/>
      <c r="AE78" s="47"/>
      <c r="AF78" s="14"/>
      <c r="AG78" s="14"/>
      <c r="AH78" s="14"/>
      <c r="AI78" s="14"/>
      <c r="AJ78" s="14"/>
      <c r="AK78" s="14" t="s">
        <v>50</v>
      </c>
    </row>
    <row r="79" spans="1:37" x14ac:dyDescent="0.25">
      <c r="A79" s="2">
        <f t="shared" si="2"/>
        <v>75</v>
      </c>
      <c r="B79" s="17"/>
      <c r="C79" s="17" t="s">
        <v>50</v>
      </c>
      <c r="D79" s="17"/>
      <c r="E79" s="17"/>
      <c r="F79" s="17"/>
      <c r="G79" s="23" t="s">
        <v>50</v>
      </c>
      <c r="H79" s="23"/>
      <c r="I79" s="20"/>
      <c r="J79" s="20"/>
      <c r="K79" s="20"/>
      <c r="L79" s="20"/>
      <c r="M79" s="20" t="s">
        <v>174</v>
      </c>
      <c r="N79" s="20"/>
      <c r="O79" s="39"/>
      <c r="P79" s="39" t="s">
        <v>50</v>
      </c>
      <c r="Q79" s="39"/>
      <c r="R79" s="39"/>
      <c r="S79" s="39"/>
      <c r="T79" s="39"/>
      <c r="U79" s="42"/>
      <c r="V79" s="42"/>
      <c r="W79" s="42" t="s">
        <v>50</v>
      </c>
      <c r="X79" s="42"/>
      <c r="Y79" s="42"/>
      <c r="Z79" s="42"/>
      <c r="AA79" s="47"/>
      <c r="AB79" s="47"/>
      <c r="AC79" s="47" t="s">
        <v>50</v>
      </c>
      <c r="AD79" s="47"/>
      <c r="AE79" s="47"/>
      <c r="AF79" s="14"/>
      <c r="AG79" s="14"/>
      <c r="AH79" s="14"/>
      <c r="AI79" s="14" t="s">
        <v>50</v>
      </c>
      <c r="AJ79" s="14"/>
      <c r="AK79" s="14"/>
    </row>
    <row r="80" spans="1:37" x14ac:dyDescent="0.25">
      <c r="A80" s="2">
        <f t="shared" si="2"/>
        <v>76</v>
      </c>
      <c r="B80" s="17"/>
      <c r="C80" s="17" t="s">
        <v>50</v>
      </c>
      <c r="D80" s="17"/>
      <c r="E80" s="17"/>
      <c r="F80" s="17"/>
      <c r="G80" s="23"/>
      <c r="H80" s="23" t="s">
        <v>50</v>
      </c>
      <c r="I80" s="20"/>
      <c r="J80" s="20"/>
      <c r="K80" s="20"/>
      <c r="L80" s="20"/>
      <c r="M80" s="20"/>
      <c r="N80" s="20" t="s">
        <v>51</v>
      </c>
      <c r="O80" s="39" t="s">
        <v>50</v>
      </c>
      <c r="P80" s="39"/>
      <c r="Q80" s="39"/>
      <c r="R80" s="39"/>
      <c r="S80" s="39"/>
      <c r="T80" s="39"/>
      <c r="U80" s="42"/>
      <c r="V80" s="42" t="s">
        <v>50</v>
      </c>
      <c r="W80" s="42"/>
      <c r="X80" s="42"/>
      <c r="Y80" s="42"/>
      <c r="Z80" s="42"/>
      <c r="AA80" s="47"/>
      <c r="AB80" s="47" t="s">
        <v>50</v>
      </c>
      <c r="AC80" s="47"/>
      <c r="AD80" s="47"/>
      <c r="AE80" s="47"/>
      <c r="AF80" s="14"/>
      <c r="AG80" s="14"/>
      <c r="AH80" s="14"/>
      <c r="AI80" s="14"/>
      <c r="AJ80" s="14"/>
      <c r="AK80" s="14" t="s">
        <v>50</v>
      </c>
    </row>
    <row r="81" spans="1:37" x14ac:dyDescent="0.25">
      <c r="A81" s="2">
        <f t="shared" si="2"/>
        <v>77</v>
      </c>
      <c r="B81" s="17"/>
      <c r="C81" s="17"/>
      <c r="D81" s="17" t="s">
        <v>50</v>
      </c>
      <c r="E81" s="17"/>
      <c r="F81" s="17"/>
      <c r="G81" s="23" t="s">
        <v>50</v>
      </c>
      <c r="H81" s="23"/>
      <c r="I81" s="20"/>
      <c r="J81" s="20"/>
      <c r="K81" s="20"/>
      <c r="L81" s="20"/>
      <c r="M81" s="20"/>
      <c r="N81" s="20" t="s">
        <v>52</v>
      </c>
      <c r="O81" s="39" t="s">
        <v>50</v>
      </c>
      <c r="P81" s="39"/>
      <c r="Q81" s="39"/>
      <c r="R81" s="39"/>
      <c r="S81" s="39"/>
      <c r="T81" s="39"/>
      <c r="U81" s="42" t="s">
        <v>50</v>
      </c>
      <c r="V81" s="42"/>
      <c r="W81" s="42"/>
      <c r="X81" s="42"/>
      <c r="Y81" s="42"/>
      <c r="Z81" s="42"/>
      <c r="AA81" s="47"/>
      <c r="AB81" s="47" t="s">
        <v>50</v>
      </c>
      <c r="AC81" s="47"/>
      <c r="AD81" s="47"/>
      <c r="AE81" s="47"/>
      <c r="AF81" s="14"/>
      <c r="AG81" s="14"/>
      <c r="AH81" s="14"/>
      <c r="AI81" s="14"/>
      <c r="AJ81" s="14"/>
      <c r="AK81" s="14" t="s">
        <v>50</v>
      </c>
    </row>
    <row r="82" spans="1:37" x14ac:dyDescent="0.25">
      <c r="A82" s="2">
        <f t="shared" si="2"/>
        <v>78</v>
      </c>
      <c r="B82" s="17"/>
      <c r="C82" s="17" t="s">
        <v>50</v>
      </c>
      <c r="D82" s="17"/>
      <c r="E82" s="17"/>
      <c r="F82" s="17"/>
      <c r="G82" s="23"/>
      <c r="H82" s="23" t="s">
        <v>50</v>
      </c>
      <c r="I82" s="20"/>
      <c r="J82" s="20"/>
      <c r="K82" s="20"/>
      <c r="L82" s="20" t="s">
        <v>50</v>
      </c>
      <c r="M82" s="20"/>
      <c r="N82" s="20"/>
      <c r="O82" s="39" t="s">
        <v>50</v>
      </c>
      <c r="P82" s="39"/>
      <c r="Q82" s="39"/>
      <c r="R82" s="39"/>
      <c r="S82" s="39"/>
      <c r="T82" s="39"/>
      <c r="U82" s="42"/>
      <c r="V82" s="42" t="s">
        <v>50</v>
      </c>
      <c r="W82" s="42"/>
      <c r="X82" s="42"/>
      <c r="Y82" s="42"/>
      <c r="Z82" s="42"/>
      <c r="AA82" s="47"/>
      <c r="AB82" s="47" t="s">
        <v>50</v>
      </c>
      <c r="AC82" s="47"/>
      <c r="AD82" s="47"/>
      <c r="AE82" s="47"/>
      <c r="AF82" s="14"/>
      <c r="AG82" s="14"/>
      <c r="AH82" s="14"/>
      <c r="AI82" s="14"/>
      <c r="AJ82" s="14"/>
      <c r="AK82" s="14" t="s">
        <v>50</v>
      </c>
    </row>
    <row r="83" spans="1:37" x14ac:dyDescent="0.25">
      <c r="A83" s="2">
        <f t="shared" si="2"/>
        <v>79</v>
      </c>
      <c r="B83" s="17"/>
      <c r="C83" s="17" t="s">
        <v>50</v>
      </c>
      <c r="D83" s="17"/>
      <c r="E83" s="17"/>
      <c r="F83" s="17"/>
      <c r="G83" s="23"/>
      <c r="H83" s="23" t="s">
        <v>50</v>
      </c>
      <c r="I83" s="20"/>
      <c r="J83" s="20"/>
      <c r="K83" s="20"/>
      <c r="L83" s="20"/>
      <c r="M83" s="20"/>
      <c r="N83" s="20" t="s">
        <v>52</v>
      </c>
      <c r="O83" s="39" t="s">
        <v>50</v>
      </c>
      <c r="P83" s="39"/>
      <c r="Q83" s="39"/>
      <c r="R83" s="39"/>
      <c r="S83" s="39"/>
      <c r="T83" s="39"/>
      <c r="U83" s="42" t="s">
        <v>50</v>
      </c>
      <c r="V83" s="42"/>
      <c r="W83" s="42"/>
      <c r="X83" s="42"/>
      <c r="Y83" s="42"/>
      <c r="Z83" s="42"/>
      <c r="AA83" s="47"/>
      <c r="AB83" s="47" t="s">
        <v>50</v>
      </c>
      <c r="AC83" s="47"/>
      <c r="AD83" s="47"/>
      <c r="AE83" s="47"/>
      <c r="AF83" s="14"/>
      <c r="AG83" s="14"/>
      <c r="AH83" s="14"/>
      <c r="AI83" s="14"/>
      <c r="AJ83" s="14"/>
      <c r="AK83" s="14" t="s">
        <v>50</v>
      </c>
    </row>
    <row r="84" spans="1:37" x14ac:dyDescent="0.25">
      <c r="A84" s="2">
        <f t="shared" si="2"/>
        <v>80</v>
      </c>
      <c r="B84" s="17"/>
      <c r="C84" s="17" t="s">
        <v>50</v>
      </c>
      <c r="D84" s="17"/>
      <c r="E84" s="17"/>
      <c r="F84" s="17"/>
      <c r="G84" s="23"/>
      <c r="H84" s="23" t="s">
        <v>50</v>
      </c>
      <c r="I84" s="20"/>
      <c r="J84" s="20"/>
      <c r="K84" s="20" t="s">
        <v>50</v>
      </c>
      <c r="L84" s="20"/>
      <c r="M84" s="20"/>
      <c r="N84" s="20"/>
      <c r="O84" s="39" t="s">
        <v>50</v>
      </c>
      <c r="P84" s="39"/>
      <c r="Q84" s="39"/>
      <c r="R84" s="39"/>
      <c r="S84" s="39"/>
      <c r="T84" s="39"/>
      <c r="U84" s="42"/>
      <c r="V84" s="42"/>
      <c r="W84" s="42" t="s">
        <v>50</v>
      </c>
      <c r="X84" s="42"/>
      <c r="Y84" s="42"/>
      <c r="Z84" s="42"/>
      <c r="AA84" s="47"/>
      <c r="AB84" s="47" t="s">
        <v>50</v>
      </c>
      <c r="AC84" s="47"/>
      <c r="AD84" s="47"/>
      <c r="AE84" s="47"/>
      <c r="AF84" s="14"/>
      <c r="AG84" s="14"/>
      <c r="AH84" s="14"/>
      <c r="AI84" s="14"/>
      <c r="AJ84" s="14"/>
      <c r="AK84" s="14" t="s">
        <v>50</v>
      </c>
    </row>
    <row r="85" spans="1:37" x14ac:dyDescent="0.25">
      <c r="A85" s="2">
        <f t="shared" si="2"/>
        <v>81</v>
      </c>
      <c r="B85" s="17"/>
      <c r="C85" s="17"/>
      <c r="D85" s="17" t="s">
        <v>50</v>
      </c>
      <c r="E85" s="17"/>
      <c r="F85" s="17"/>
      <c r="G85" s="23" t="s">
        <v>50</v>
      </c>
      <c r="H85" s="23"/>
      <c r="I85" s="20"/>
      <c r="J85" s="20"/>
      <c r="K85" s="20"/>
      <c r="L85" s="20" t="s">
        <v>50</v>
      </c>
      <c r="M85" s="20"/>
      <c r="N85" s="20"/>
      <c r="O85" s="39" t="s">
        <v>50</v>
      </c>
      <c r="P85" s="39"/>
      <c r="Q85" s="39"/>
      <c r="R85" s="39"/>
      <c r="S85" s="39"/>
      <c r="T85" s="39"/>
      <c r="U85" s="42" t="s">
        <v>50</v>
      </c>
      <c r="V85" s="42"/>
      <c r="W85" s="42"/>
      <c r="X85" s="42"/>
      <c r="Y85" s="42"/>
      <c r="Z85" s="42"/>
      <c r="AA85" s="47"/>
      <c r="AB85" s="47" t="s">
        <v>50</v>
      </c>
      <c r="AC85" s="47"/>
      <c r="AD85" s="47"/>
      <c r="AE85" s="47"/>
      <c r="AF85" s="14"/>
      <c r="AG85" s="14"/>
      <c r="AH85" s="14"/>
      <c r="AI85" s="14"/>
      <c r="AJ85" s="14"/>
      <c r="AK85" s="14" t="s">
        <v>50</v>
      </c>
    </row>
    <row r="86" spans="1:37" x14ac:dyDescent="0.25">
      <c r="A86" s="2">
        <f t="shared" si="2"/>
        <v>82</v>
      </c>
      <c r="B86" s="17"/>
      <c r="C86" s="17"/>
      <c r="D86" s="17" t="s">
        <v>50</v>
      </c>
      <c r="E86" s="17"/>
      <c r="F86" s="17"/>
      <c r="G86" s="23" t="s">
        <v>50</v>
      </c>
      <c r="H86" s="23"/>
      <c r="I86" s="20"/>
      <c r="J86" s="20"/>
      <c r="K86" s="20" t="s">
        <v>50</v>
      </c>
      <c r="L86" s="20"/>
      <c r="M86" s="20"/>
      <c r="N86" s="20"/>
      <c r="O86" s="39" t="s">
        <v>50</v>
      </c>
      <c r="P86" s="39"/>
      <c r="Q86" s="39"/>
      <c r="R86" s="39"/>
      <c r="S86" s="39"/>
      <c r="T86" s="39"/>
      <c r="U86" s="42" t="s">
        <v>50</v>
      </c>
      <c r="V86" s="42"/>
      <c r="W86" s="42"/>
      <c r="X86" s="42"/>
      <c r="Y86" s="42"/>
      <c r="Z86" s="42"/>
      <c r="AA86" s="47"/>
      <c r="AB86" s="47" t="s">
        <v>50</v>
      </c>
      <c r="AC86" s="47"/>
      <c r="AD86" s="47"/>
      <c r="AE86" s="47"/>
      <c r="AF86" s="14"/>
      <c r="AG86" s="14"/>
      <c r="AH86" s="14"/>
      <c r="AI86" s="14"/>
      <c r="AJ86" s="14"/>
      <c r="AK86" s="14" t="s">
        <v>50</v>
      </c>
    </row>
    <row r="87" spans="1:37" x14ac:dyDescent="0.25">
      <c r="A87" s="2">
        <f t="shared" si="2"/>
        <v>83</v>
      </c>
      <c r="B87" s="17"/>
      <c r="C87" s="17" t="s">
        <v>50</v>
      </c>
      <c r="D87" s="17"/>
      <c r="E87" s="17"/>
      <c r="F87" s="17"/>
      <c r="G87" s="23"/>
      <c r="H87" s="23" t="s">
        <v>50</v>
      </c>
      <c r="I87" s="20"/>
      <c r="J87" s="20"/>
      <c r="K87" s="20"/>
      <c r="L87" s="20"/>
      <c r="M87" s="20"/>
      <c r="N87" s="20" t="s">
        <v>51</v>
      </c>
      <c r="O87" s="39" t="s">
        <v>50</v>
      </c>
      <c r="P87" s="39"/>
      <c r="Q87" s="39"/>
      <c r="R87" s="39"/>
      <c r="S87" s="39"/>
      <c r="T87" s="39"/>
      <c r="U87" s="42"/>
      <c r="V87" s="42" t="s">
        <v>50</v>
      </c>
      <c r="W87" s="42"/>
      <c r="X87" s="42"/>
      <c r="Y87" s="42"/>
      <c r="Z87" s="42"/>
      <c r="AA87" s="47"/>
      <c r="AB87" s="47" t="s">
        <v>50</v>
      </c>
      <c r="AC87" s="47"/>
      <c r="AD87" s="47"/>
      <c r="AE87" s="47"/>
      <c r="AF87" s="14"/>
      <c r="AG87" s="14"/>
      <c r="AH87" s="14"/>
      <c r="AI87" s="14"/>
      <c r="AJ87" s="14"/>
      <c r="AK87" s="14" t="s">
        <v>50</v>
      </c>
    </row>
    <row r="88" spans="1:37" x14ac:dyDescent="0.25">
      <c r="A88" s="2">
        <f t="shared" si="2"/>
        <v>84</v>
      </c>
      <c r="B88" s="17"/>
      <c r="C88" s="17" t="s">
        <v>50</v>
      </c>
      <c r="D88" s="17"/>
      <c r="E88" s="17"/>
      <c r="F88" s="17"/>
      <c r="G88" s="23"/>
      <c r="H88" s="23" t="s">
        <v>50</v>
      </c>
      <c r="I88" s="20"/>
      <c r="J88" s="20"/>
      <c r="K88" s="20"/>
      <c r="L88" s="20"/>
      <c r="M88" s="20"/>
      <c r="N88" s="20" t="s">
        <v>51</v>
      </c>
      <c r="O88" s="39" t="s">
        <v>50</v>
      </c>
      <c r="P88" s="39"/>
      <c r="Q88" s="39"/>
      <c r="R88" s="39"/>
      <c r="S88" s="39"/>
      <c r="T88" s="39"/>
      <c r="U88" s="42"/>
      <c r="V88" s="42"/>
      <c r="W88" s="42" t="s">
        <v>50</v>
      </c>
      <c r="X88" s="42"/>
      <c r="Y88" s="42"/>
      <c r="Z88" s="42"/>
      <c r="AA88" s="47"/>
      <c r="AB88" s="47" t="s">
        <v>50</v>
      </c>
      <c r="AC88" s="47"/>
      <c r="AD88" s="47"/>
      <c r="AE88" s="47"/>
      <c r="AF88" s="14"/>
      <c r="AG88" s="14"/>
      <c r="AH88" s="14"/>
      <c r="AI88" s="14"/>
      <c r="AJ88" s="14"/>
      <c r="AK88" s="14" t="s">
        <v>50</v>
      </c>
    </row>
    <row r="89" spans="1:37" x14ac:dyDescent="0.25">
      <c r="A89" s="2">
        <f t="shared" si="2"/>
        <v>85</v>
      </c>
      <c r="B89" s="17"/>
      <c r="C89" s="17"/>
      <c r="D89" s="17" t="s">
        <v>50</v>
      </c>
      <c r="E89" s="17"/>
      <c r="F89" s="17"/>
      <c r="G89" s="23"/>
      <c r="H89" s="23" t="s">
        <v>50</v>
      </c>
      <c r="I89" s="20"/>
      <c r="J89" s="20"/>
      <c r="K89" s="20" t="s">
        <v>50</v>
      </c>
      <c r="L89" s="20"/>
      <c r="M89" s="20"/>
      <c r="N89" s="20"/>
      <c r="O89" s="39"/>
      <c r="P89" s="39"/>
      <c r="Q89" s="39"/>
      <c r="R89" s="39" t="s">
        <v>50</v>
      </c>
      <c r="S89" s="39"/>
      <c r="T89" s="39"/>
      <c r="U89" s="42" t="s">
        <v>50</v>
      </c>
      <c r="V89" s="42"/>
      <c r="W89" s="42"/>
      <c r="X89" s="42"/>
      <c r="Y89" s="42"/>
      <c r="Z89" s="42"/>
      <c r="AA89" s="47" t="s">
        <v>50</v>
      </c>
      <c r="AB89" s="47"/>
      <c r="AC89" s="47"/>
      <c r="AD89" s="47"/>
      <c r="AE89" s="47"/>
      <c r="AF89" s="14"/>
      <c r="AG89" s="14"/>
      <c r="AH89" s="14"/>
      <c r="AI89" s="14"/>
      <c r="AJ89" s="14"/>
      <c r="AK89" s="14" t="s">
        <v>50</v>
      </c>
    </row>
    <row r="90" spans="1:37" x14ac:dyDescent="0.25">
      <c r="A90" s="2">
        <f t="shared" si="2"/>
        <v>86</v>
      </c>
      <c r="B90" s="17"/>
      <c r="C90" s="17" t="s">
        <v>50</v>
      </c>
      <c r="D90" s="17"/>
      <c r="E90" s="17"/>
      <c r="F90" s="17"/>
      <c r="G90" s="23" t="s">
        <v>50</v>
      </c>
      <c r="H90" s="23"/>
      <c r="I90" s="20"/>
      <c r="J90" s="20"/>
      <c r="K90" s="20" t="s">
        <v>50</v>
      </c>
      <c r="L90" s="20"/>
      <c r="M90" s="20"/>
      <c r="N90" s="20"/>
      <c r="O90" s="39"/>
      <c r="P90" s="39"/>
      <c r="Q90" s="39"/>
      <c r="R90" s="39"/>
      <c r="S90" s="39"/>
      <c r="T90" s="39" t="s">
        <v>50</v>
      </c>
      <c r="U90" s="42"/>
      <c r="V90" s="42"/>
      <c r="W90" s="42" t="s">
        <v>50</v>
      </c>
      <c r="X90" s="42"/>
      <c r="Y90" s="42"/>
      <c r="Z90" s="42"/>
      <c r="AA90" s="47"/>
      <c r="AB90" s="47"/>
      <c r="AC90" s="47" t="s">
        <v>50</v>
      </c>
      <c r="AD90" s="47"/>
      <c r="AE90" s="47"/>
      <c r="AF90" s="14" t="s">
        <v>50</v>
      </c>
      <c r="AG90" s="14"/>
      <c r="AH90" s="14"/>
      <c r="AI90" s="14"/>
      <c r="AJ90" s="14"/>
      <c r="AK90" s="14"/>
    </row>
    <row r="91" spans="1:37" x14ac:dyDescent="0.25">
      <c r="A91" s="2">
        <f t="shared" si="2"/>
        <v>87</v>
      </c>
      <c r="B91" s="17"/>
      <c r="C91" s="17"/>
      <c r="D91" s="17" t="s">
        <v>50</v>
      </c>
      <c r="E91" s="17"/>
      <c r="F91" s="17"/>
      <c r="G91" s="23"/>
      <c r="H91" s="23" t="s">
        <v>50</v>
      </c>
      <c r="I91" s="20"/>
      <c r="J91" s="20"/>
      <c r="K91" s="20"/>
      <c r="L91" s="20"/>
      <c r="M91" s="20"/>
      <c r="N91" s="20" t="s">
        <v>51</v>
      </c>
      <c r="O91" s="39" t="s">
        <v>50</v>
      </c>
      <c r="P91" s="39"/>
      <c r="Q91" s="39"/>
      <c r="R91" s="39"/>
      <c r="S91" s="39"/>
      <c r="T91" s="39"/>
      <c r="U91" s="42"/>
      <c r="V91" s="42" t="s">
        <v>50</v>
      </c>
      <c r="W91" s="42"/>
      <c r="X91" s="42"/>
      <c r="Y91" s="42"/>
      <c r="Z91" s="42"/>
      <c r="AA91" s="47"/>
      <c r="AB91" s="47" t="s">
        <v>50</v>
      </c>
      <c r="AC91" s="47"/>
      <c r="AD91" s="47"/>
      <c r="AE91" s="47"/>
      <c r="AF91" s="14"/>
      <c r="AG91" s="14"/>
      <c r="AH91" s="14"/>
      <c r="AI91" s="14"/>
      <c r="AJ91" s="14"/>
      <c r="AK91" s="14" t="s">
        <v>50</v>
      </c>
    </row>
    <row r="92" spans="1:37" x14ac:dyDescent="0.25">
      <c r="A92" s="2">
        <f t="shared" si="2"/>
        <v>88</v>
      </c>
      <c r="B92" s="17" t="s">
        <v>50</v>
      </c>
      <c r="C92" s="17"/>
      <c r="D92" s="17"/>
      <c r="E92" s="17"/>
      <c r="F92" s="17"/>
      <c r="G92" s="23" t="s">
        <v>50</v>
      </c>
      <c r="H92" s="23"/>
      <c r="I92" s="20"/>
      <c r="J92" s="20"/>
      <c r="K92" s="20" t="s">
        <v>50</v>
      </c>
      <c r="L92" s="20"/>
      <c r="M92" s="20"/>
      <c r="N92" s="20"/>
      <c r="O92" s="39"/>
      <c r="P92" s="39"/>
      <c r="Q92" s="39"/>
      <c r="R92" s="39"/>
      <c r="S92" s="39" t="s">
        <v>50</v>
      </c>
      <c r="T92" s="39"/>
      <c r="U92" s="42"/>
      <c r="V92" s="42" t="s">
        <v>50</v>
      </c>
      <c r="W92" s="42"/>
      <c r="X92" s="42"/>
      <c r="Y92" s="42"/>
      <c r="Z92" s="42"/>
      <c r="AA92" s="47" t="s">
        <v>50</v>
      </c>
      <c r="AB92" s="47"/>
      <c r="AC92" s="47"/>
      <c r="AD92" s="47"/>
      <c r="AE92" s="47"/>
      <c r="AF92" s="14"/>
      <c r="AG92" s="14"/>
      <c r="AH92" s="14"/>
      <c r="AI92" s="14"/>
      <c r="AJ92" s="14"/>
      <c r="AK92" s="14" t="s">
        <v>50</v>
      </c>
    </row>
    <row r="93" spans="1:37" x14ac:dyDescent="0.25">
      <c r="A93" s="2">
        <f t="shared" si="2"/>
        <v>89</v>
      </c>
      <c r="B93" s="17"/>
      <c r="C93" s="17" t="s">
        <v>50</v>
      </c>
      <c r="D93" s="17"/>
      <c r="E93" s="17"/>
      <c r="F93" s="17"/>
      <c r="G93" s="23"/>
      <c r="H93" s="23" t="s">
        <v>50</v>
      </c>
      <c r="I93" s="20"/>
      <c r="J93" s="20"/>
      <c r="K93" s="20" t="s">
        <v>50</v>
      </c>
      <c r="L93" s="20"/>
      <c r="M93" s="20"/>
      <c r="N93" s="20"/>
      <c r="O93" s="39"/>
      <c r="P93" s="39"/>
      <c r="Q93" s="39"/>
      <c r="R93" s="39"/>
      <c r="S93" s="39"/>
      <c r="T93" s="39" t="s">
        <v>50</v>
      </c>
      <c r="U93" s="42"/>
      <c r="V93" s="42" t="s">
        <v>50</v>
      </c>
      <c r="W93" s="42"/>
      <c r="X93" s="42"/>
      <c r="Y93" s="42"/>
      <c r="Z93" s="42"/>
      <c r="AA93" s="47"/>
      <c r="AB93" s="47" t="s">
        <v>50</v>
      </c>
      <c r="AC93" s="47"/>
      <c r="AD93" s="47"/>
      <c r="AE93" s="47"/>
      <c r="AF93" s="14"/>
      <c r="AG93" s="14"/>
      <c r="AH93" s="14"/>
      <c r="AI93" s="14"/>
      <c r="AJ93" s="14" t="s">
        <v>50</v>
      </c>
      <c r="AK93" s="14"/>
    </row>
    <row r="94" spans="1:37" x14ac:dyDescent="0.25">
      <c r="A94" s="2">
        <f t="shared" si="2"/>
        <v>90</v>
      </c>
      <c r="B94" s="17"/>
      <c r="C94" s="17"/>
      <c r="D94" s="17" t="s">
        <v>50</v>
      </c>
      <c r="E94" s="17"/>
      <c r="F94" s="17"/>
      <c r="G94" s="23"/>
      <c r="H94" s="23" t="s">
        <v>50</v>
      </c>
      <c r="I94" s="20"/>
      <c r="J94" s="20"/>
      <c r="K94" s="20"/>
      <c r="L94" s="20" t="s">
        <v>50</v>
      </c>
      <c r="M94" s="20"/>
      <c r="N94" s="20"/>
      <c r="O94" s="39"/>
      <c r="P94" s="39"/>
      <c r="Q94" s="39"/>
      <c r="R94" s="39" t="s">
        <v>50</v>
      </c>
      <c r="S94" s="39"/>
      <c r="T94" s="39"/>
      <c r="U94" s="42" t="s">
        <v>50</v>
      </c>
      <c r="V94" s="42"/>
      <c r="W94" s="42"/>
      <c r="X94" s="42"/>
      <c r="Y94" s="42"/>
      <c r="Z94" s="42"/>
      <c r="AA94" s="47"/>
      <c r="AB94" s="47" t="s">
        <v>50</v>
      </c>
      <c r="AC94" s="47"/>
      <c r="AD94" s="47"/>
      <c r="AE94" s="47"/>
      <c r="AF94" s="14"/>
      <c r="AG94" s="14"/>
      <c r="AH94" s="14"/>
      <c r="AI94" s="14"/>
      <c r="AJ94" s="14"/>
      <c r="AK94" s="14" t="s">
        <v>50</v>
      </c>
    </row>
    <row r="95" spans="1:37" x14ac:dyDescent="0.25">
      <c r="A95" s="2">
        <f t="shared" si="2"/>
        <v>91</v>
      </c>
      <c r="B95" s="17"/>
      <c r="C95" s="17"/>
      <c r="D95" s="17" t="s">
        <v>50</v>
      </c>
      <c r="E95" s="17"/>
      <c r="F95" s="17"/>
      <c r="G95" s="23" t="s">
        <v>50</v>
      </c>
      <c r="H95" s="23"/>
      <c r="I95" s="20"/>
      <c r="J95" s="20"/>
      <c r="K95" s="20"/>
      <c r="L95" s="20" t="s">
        <v>50</v>
      </c>
      <c r="M95" s="20"/>
      <c r="N95" s="20"/>
      <c r="O95" s="39"/>
      <c r="P95" s="39"/>
      <c r="Q95" s="39"/>
      <c r="R95" s="39"/>
      <c r="S95" s="39" t="s">
        <v>50</v>
      </c>
      <c r="T95" s="39"/>
      <c r="U95" s="42"/>
      <c r="V95" s="42"/>
      <c r="W95" s="42" t="s">
        <v>50</v>
      </c>
      <c r="X95" s="42"/>
      <c r="Y95" s="42"/>
      <c r="Z95" s="42"/>
      <c r="AA95" s="47" t="s">
        <v>50</v>
      </c>
      <c r="AB95" s="47"/>
      <c r="AC95" s="47"/>
      <c r="AD95" s="47"/>
      <c r="AE95" s="47"/>
      <c r="AF95" s="14"/>
      <c r="AG95" s="14"/>
      <c r="AH95" s="14"/>
      <c r="AI95" s="14" t="s">
        <v>50</v>
      </c>
      <c r="AJ95" s="14"/>
      <c r="AK95" s="14"/>
    </row>
    <row r="96" spans="1:37" x14ac:dyDescent="0.25">
      <c r="A96" s="2">
        <f t="shared" si="2"/>
        <v>92</v>
      </c>
      <c r="B96" s="17"/>
      <c r="C96" s="17" t="s">
        <v>50</v>
      </c>
      <c r="D96" s="17"/>
      <c r="E96" s="17"/>
      <c r="F96" s="17"/>
      <c r="G96" s="23"/>
      <c r="H96" s="23" t="s">
        <v>50</v>
      </c>
      <c r="I96" s="20"/>
      <c r="J96" s="20"/>
      <c r="K96" s="20" t="s">
        <v>50</v>
      </c>
      <c r="L96" s="20"/>
      <c r="M96" s="20"/>
      <c r="N96" s="20"/>
      <c r="O96" s="39" t="s">
        <v>50</v>
      </c>
      <c r="P96" s="39"/>
      <c r="Q96" s="39"/>
      <c r="R96" s="39"/>
      <c r="S96" s="39"/>
      <c r="T96" s="39"/>
      <c r="U96" s="42"/>
      <c r="V96" s="42"/>
      <c r="W96" s="42" t="s">
        <v>50</v>
      </c>
      <c r="X96" s="42"/>
      <c r="Y96" s="42"/>
      <c r="Z96" s="42"/>
      <c r="AA96" s="47" t="s">
        <v>50</v>
      </c>
      <c r="AB96" s="47"/>
      <c r="AC96" s="47"/>
      <c r="AD96" s="47"/>
      <c r="AE96" s="47"/>
      <c r="AF96" s="14"/>
      <c r="AG96" s="14"/>
      <c r="AH96" s="14"/>
      <c r="AI96" s="14"/>
      <c r="AJ96" s="14"/>
      <c r="AK96" s="14" t="s">
        <v>50</v>
      </c>
    </row>
    <row r="97" spans="1:37" x14ac:dyDescent="0.25">
      <c r="A97" s="2">
        <f t="shared" si="2"/>
        <v>93</v>
      </c>
      <c r="B97" s="17" t="s">
        <v>50</v>
      </c>
      <c r="C97" s="17"/>
      <c r="D97" s="17"/>
      <c r="E97" s="17"/>
      <c r="F97" s="17"/>
      <c r="G97" s="23"/>
      <c r="H97" s="23" t="s">
        <v>50</v>
      </c>
      <c r="I97" s="20"/>
      <c r="J97" s="20"/>
      <c r="K97" s="20"/>
      <c r="L97" s="20" t="s">
        <v>50</v>
      </c>
      <c r="M97" s="20"/>
      <c r="N97" s="20"/>
      <c r="O97" s="39" t="s">
        <v>50</v>
      </c>
      <c r="P97" s="39"/>
      <c r="Q97" s="39"/>
      <c r="R97" s="39"/>
      <c r="S97" s="39"/>
      <c r="T97" s="39"/>
      <c r="U97" s="42"/>
      <c r="V97" s="42"/>
      <c r="W97" s="42"/>
      <c r="X97" s="42" t="s">
        <v>50</v>
      </c>
      <c r="Y97" s="42"/>
      <c r="Z97" s="42"/>
      <c r="AA97" s="47"/>
      <c r="AB97" s="47" t="s">
        <v>50</v>
      </c>
      <c r="AC97" s="47"/>
      <c r="AD97" s="47"/>
      <c r="AE97" s="47"/>
      <c r="AF97" s="14"/>
      <c r="AG97" s="14"/>
      <c r="AH97" s="14"/>
      <c r="AI97" s="14"/>
      <c r="AJ97" s="14"/>
      <c r="AK97" s="14" t="s">
        <v>50</v>
      </c>
    </row>
    <row r="98" spans="1:37" x14ac:dyDescent="0.25">
      <c r="A98" s="2">
        <f t="shared" si="2"/>
        <v>94</v>
      </c>
      <c r="B98" s="17"/>
      <c r="C98" s="17" t="s">
        <v>50</v>
      </c>
      <c r="D98" s="17"/>
      <c r="E98" s="17"/>
      <c r="F98" s="17"/>
      <c r="G98" s="23" t="s">
        <v>50</v>
      </c>
      <c r="H98" s="23"/>
      <c r="I98" s="20"/>
      <c r="J98" s="20"/>
      <c r="K98" s="20" t="s">
        <v>50</v>
      </c>
      <c r="L98" s="20"/>
      <c r="M98" s="20"/>
      <c r="N98" s="20"/>
      <c r="O98" s="39"/>
      <c r="P98" s="39"/>
      <c r="Q98" s="39"/>
      <c r="R98" s="39"/>
      <c r="S98" s="39"/>
      <c r="T98" s="39" t="s">
        <v>50</v>
      </c>
      <c r="U98" s="42"/>
      <c r="V98" s="42"/>
      <c r="W98" s="42" t="s">
        <v>50</v>
      </c>
      <c r="X98" s="42"/>
      <c r="Y98" s="42"/>
      <c r="Z98" s="42"/>
      <c r="AA98" s="47"/>
      <c r="AB98" s="47" t="s">
        <v>50</v>
      </c>
      <c r="AC98" s="47"/>
      <c r="AD98" s="47"/>
      <c r="AE98" s="47"/>
      <c r="AF98" s="14"/>
      <c r="AG98" s="14"/>
      <c r="AH98" s="14"/>
      <c r="AI98" s="14"/>
      <c r="AJ98" s="14"/>
      <c r="AK98" s="14" t="s">
        <v>50</v>
      </c>
    </row>
    <row r="99" spans="1:37" x14ac:dyDescent="0.25">
      <c r="A99" s="2">
        <f t="shared" si="2"/>
        <v>95</v>
      </c>
      <c r="B99" s="17"/>
      <c r="C99" s="17"/>
      <c r="D99" s="17" t="s">
        <v>50</v>
      </c>
      <c r="E99" s="17"/>
      <c r="F99" s="17"/>
      <c r="G99" s="23"/>
      <c r="H99" s="23" t="s">
        <v>50</v>
      </c>
      <c r="I99" s="20"/>
      <c r="J99" s="20"/>
      <c r="K99" s="20"/>
      <c r="L99" s="20"/>
      <c r="M99" s="20"/>
      <c r="N99" s="20" t="s">
        <v>56</v>
      </c>
      <c r="O99" s="39" t="s">
        <v>50</v>
      </c>
      <c r="P99" s="39"/>
      <c r="Q99" s="39"/>
      <c r="R99" s="39"/>
      <c r="S99" s="39"/>
      <c r="T99" s="39"/>
      <c r="U99" s="42"/>
      <c r="V99" s="42"/>
      <c r="W99" s="42" t="s">
        <v>50</v>
      </c>
      <c r="X99" s="42"/>
      <c r="Y99" s="42"/>
      <c r="Z99" s="42"/>
      <c r="AA99" s="47"/>
      <c r="AB99" s="47" t="s">
        <v>50</v>
      </c>
      <c r="AC99" s="47"/>
      <c r="AD99" s="47"/>
      <c r="AE99" s="47"/>
      <c r="AF99" s="14"/>
      <c r="AG99" s="14"/>
      <c r="AH99" s="14"/>
      <c r="AI99" s="14"/>
      <c r="AJ99" s="14"/>
      <c r="AK99" s="14" t="s">
        <v>50</v>
      </c>
    </row>
    <row r="100" spans="1:37" x14ac:dyDescent="0.25">
      <c r="A100" s="2">
        <f t="shared" si="2"/>
        <v>96</v>
      </c>
      <c r="B100" s="17"/>
      <c r="C100" s="17"/>
      <c r="D100" s="17"/>
      <c r="E100" s="17"/>
      <c r="F100" s="17" t="s">
        <v>50</v>
      </c>
      <c r="G100" s="23" t="s">
        <v>50</v>
      </c>
      <c r="H100" s="23"/>
      <c r="I100" s="20"/>
      <c r="J100" s="20"/>
      <c r="K100" s="20"/>
      <c r="L100" s="20"/>
      <c r="M100" s="20"/>
      <c r="N100" s="20" t="s">
        <v>52</v>
      </c>
      <c r="O100" s="39" t="s">
        <v>55</v>
      </c>
      <c r="P100" s="39"/>
      <c r="Q100" s="39"/>
      <c r="R100" s="39"/>
      <c r="S100" s="39"/>
      <c r="T100" s="39"/>
      <c r="U100" s="42"/>
      <c r="V100" s="42"/>
      <c r="W100" s="42" t="s">
        <v>50</v>
      </c>
      <c r="X100" s="42"/>
      <c r="Y100" s="42"/>
      <c r="Z100" s="42"/>
      <c r="AA100" s="47" t="s">
        <v>50</v>
      </c>
      <c r="AB100" s="47"/>
      <c r="AC100" s="47"/>
      <c r="AD100" s="47"/>
      <c r="AE100" s="47"/>
      <c r="AF100" s="14"/>
      <c r="AG100" s="14"/>
      <c r="AH100" s="14"/>
      <c r="AI100" s="14"/>
      <c r="AJ100" s="14"/>
      <c r="AK100" s="14" t="s">
        <v>50</v>
      </c>
    </row>
    <row r="101" spans="1:37" x14ac:dyDescent="0.25">
      <c r="A101" s="2">
        <f t="shared" si="2"/>
        <v>97</v>
      </c>
      <c r="B101" s="17"/>
      <c r="C101" s="17" t="s">
        <v>50</v>
      </c>
      <c r="D101" s="17"/>
      <c r="E101" s="17"/>
      <c r="F101" s="17"/>
      <c r="G101" s="23"/>
      <c r="H101" s="23" t="s">
        <v>50</v>
      </c>
      <c r="I101" s="20"/>
      <c r="J101" s="20"/>
      <c r="K101" s="20"/>
      <c r="L101" s="20"/>
      <c r="M101" s="20"/>
      <c r="N101" s="20" t="s">
        <v>52</v>
      </c>
      <c r="O101" s="39" t="s">
        <v>55</v>
      </c>
      <c r="P101" s="39"/>
      <c r="Q101" s="39"/>
      <c r="R101" s="39"/>
      <c r="S101" s="39"/>
      <c r="T101" s="39" t="s">
        <v>50</v>
      </c>
      <c r="U101" s="42"/>
      <c r="V101" s="42"/>
      <c r="W101" s="42"/>
      <c r="X101" s="42"/>
      <c r="Y101" s="42" t="s">
        <v>50</v>
      </c>
      <c r="Z101" s="42"/>
      <c r="AA101" s="47"/>
      <c r="AB101" s="47"/>
      <c r="AC101" s="47" t="s">
        <v>50</v>
      </c>
      <c r="AD101" s="47"/>
      <c r="AE101" s="47"/>
      <c r="AF101" s="14"/>
      <c r="AG101" s="14"/>
      <c r="AH101" s="14"/>
      <c r="AI101" s="14"/>
      <c r="AJ101" s="14"/>
      <c r="AK101" s="14" t="s">
        <v>50</v>
      </c>
    </row>
    <row r="102" spans="1:37" x14ac:dyDescent="0.25">
      <c r="A102" s="2">
        <f t="shared" si="2"/>
        <v>98</v>
      </c>
      <c r="B102" s="17"/>
      <c r="C102" s="17"/>
      <c r="D102" s="17"/>
      <c r="E102" s="17" t="s">
        <v>50</v>
      </c>
      <c r="F102" s="17"/>
      <c r="G102" s="23"/>
      <c r="H102" s="23" t="s">
        <v>50</v>
      </c>
      <c r="I102" s="20" t="s">
        <v>50</v>
      </c>
      <c r="J102" s="20"/>
      <c r="K102" s="20"/>
      <c r="L102" s="20"/>
      <c r="M102" s="20"/>
      <c r="N102" s="20"/>
      <c r="O102" s="39"/>
      <c r="P102" s="39"/>
      <c r="Q102" s="39"/>
      <c r="R102" s="39"/>
      <c r="S102" s="39"/>
      <c r="T102" s="39" t="s">
        <v>50</v>
      </c>
      <c r="U102" s="42"/>
      <c r="V102" s="42"/>
      <c r="W102" s="42"/>
      <c r="X102" s="42" t="s">
        <v>50</v>
      </c>
      <c r="Y102" s="42"/>
      <c r="Z102" s="42"/>
      <c r="AA102" s="47" t="s">
        <v>50</v>
      </c>
      <c r="AB102" s="47"/>
      <c r="AC102" s="47"/>
      <c r="AD102" s="47"/>
      <c r="AE102" s="47"/>
      <c r="AF102" s="14"/>
      <c r="AG102" s="14"/>
      <c r="AH102" s="14"/>
      <c r="AI102" s="14"/>
      <c r="AJ102" s="14"/>
      <c r="AK102" s="14" t="s">
        <v>50</v>
      </c>
    </row>
    <row r="103" spans="1:37" x14ac:dyDescent="0.25">
      <c r="A103" s="2">
        <f t="shared" si="2"/>
        <v>99</v>
      </c>
      <c r="B103" s="17"/>
      <c r="C103" s="17" t="s">
        <v>50</v>
      </c>
      <c r="D103" s="17"/>
      <c r="E103" s="17"/>
      <c r="F103" s="17"/>
      <c r="G103" s="23" t="s">
        <v>50</v>
      </c>
      <c r="H103" s="23"/>
      <c r="I103" s="20"/>
      <c r="J103" s="20"/>
      <c r="K103" s="20" t="s">
        <v>50</v>
      </c>
      <c r="L103" s="20"/>
      <c r="M103" s="20"/>
      <c r="N103" s="20"/>
      <c r="O103" s="39"/>
      <c r="P103" s="39"/>
      <c r="Q103" s="39"/>
      <c r="R103" s="39"/>
      <c r="S103" s="39"/>
      <c r="T103" s="39" t="s">
        <v>50</v>
      </c>
      <c r="U103" s="42"/>
      <c r="V103" s="42"/>
      <c r="W103" s="42" t="s">
        <v>50</v>
      </c>
      <c r="X103" s="42"/>
      <c r="Y103" s="42"/>
      <c r="Z103" s="42"/>
      <c r="AA103" s="47"/>
      <c r="AB103" s="47" t="s">
        <v>50</v>
      </c>
      <c r="AC103" s="47"/>
      <c r="AD103" s="47"/>
      <c r="AE103" s="47"/>
      <c r="AF103" s="14"/>
      <c r="AG103" s="14"/>
      <c r="AH103" s="14"/>
      <c r="AI103" s="14"/>
      <c r="AJ103" s="14"/>
      <c r="AK103" s="14" t="s">
        <v>50</v>
      </c>
    </row>
    <row r="104" spans="1:37" x14ac:dyDescent="0.25">
      <c r="A104" s="2">
        <f t="shared" si="2"/>
        <v>100</v>
      </c>
      <c r="B104" s="17"/>
      <c r="C104" s="17"/>
      <c r="D104" s="17" t="s">
        <v>50</v>
      </c>
      <c r="E104" s="17"/>
      <c r="F104" s="17"/>
      <c r="G104" s="23" t="s">
        <v>50</v>
      </c>
      <c r="H104" s="23"/>
      <c r="I104" s="20"/>
      <c r="J104" s="20"/>
      <c r="K104" s="20" t="s">
        <v>50</v>
      </c>
      <c r="L104" s="20"/>
      <c r="M104" s="20"/>
      <c r="N104" s="20"/>
      <c r="O104" s="39"/>
      <c r="P104" s="39"/>
      <c r="Q104" s="39"/>
      <c r="R104" s="39" t="s">
        <v>50</v>
      </c>
      <c r="S104" s="39"/>
      <c r="T104" s="39"/>
      <c r="U104" s="42"/>
      <c r="V104" s="42"/>
      <c r="W104" s="42" t="s">
        <v>50</v>
      </c>
      <c r="X104" s="42"/>
      <c r="Y104" s="42"/>
      <c r="Z104" s="42"/>
      <c r="AA104" s="47"/>
      <c r="AB104" s="47" t="s">
        <v>50</v>
      </c>
      <c r="AC104" s="47"/>
      <c r="AD104" s="47"/>
      <c r="AE104" s="47"/>
      <c r="AF104" s="14"/>
      <c r="AG104" s="14"/>
      <c r="AH104" s="14"/>
      <c r="AI104" s="14"/>
      <c r="AJ104" s="14"/>
      <c r="AK104" s="14" t="s">
        <v>50</v>
      </c>
    </row>
    <row r="105" spans="1:37" x14ac:dyDescent="0.25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1:37" x14ac:dyDescent="0.25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1:37" x14ac:dyDescent="0.25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10" spans="1:37" x14ac:dyDescent="0.25">
      <c r="A110" s="1" t="s">
        <v>152</v>
      </c>
      <c r="B110" s="17">
        <v>10</v>
      </c>
      <c r="C110" s="17">
        <v>42</v>
      </c>
      <c r="D110" s="17">
        <v>36</v>
      </c>
      <c r="E110" s="17">
        <v>8</v>
      </c>
      <c r="F110" s="17">
        <v>4</v>
      </c>
      <c r="I110" s="20">
        <v>2</v>
      </c>
      <c r="J110" s="20">
        <v>0</v>
      </c>
      <c r="K110" s="20">
        <v>37</v>
      </c>
      <c r="L110" s="20">
        <v>13</v>
      </c>
      <c r="M110" s="20">
        <v>7</v>
      </c>
      <c r="N110" s="20">
        <v>41</v>
      </c>
      <c r="O110" s="39">
        <v>56</v>
      </c>
      <c r="P110" s="39">
        <v>8</v>
      </c>
      <c r="Q110" s="39">
        <v>2</v>
      </c>
      <c r="R110" s="39">
        <v>8</v>
      </c>
      <c r="S110" s="39">
        <v>8</v>
      </c>
      <c r="T110" s="39">
        <v>20</v>
      </c>
      <c r="U110" s="42">
        <v>38</v>
      </c>
      <c r="V110" s="42">
        <v>20</v>
      </c>
      <c r="W110" s="42">
        <v>34</v>
      </c>
      <c r="X110" s="42">
        <v>4</v>
      </c>
      <c r="Y110" s="42">
        <v>4</v>
      </c>
      <c r="Z110" s="42">
        <v>0</v>
      </c>
      <c r="AA110" s="47">
        <v>32</v>
      </c>
      <c r="AB110" s="47">
        <v>54</v>
      </c>
      <c r="AC110" s="47">
        <v>14</v>
      </c>
      <c r="AD110" s="47">
        <v>0</v>
      </c>
      <c r="AE110" s="47">
        <v>0</v>
      </c>
      <c r="AF110" s="14">
        <v>6</v>
      </c>
      <c r="AG110" s="14">
        <v>0</v>
      </c>
      <c r="AH110" s="14">
        <v>0</v>
      </c>
      <c r="AI110" s="14">
        <v>10</v>
      </c>
      <c r="AJ110" s="14">
        <v>6</v>
      </c>
      <c r="AK110" s="14">
        <v>78</v>
      </c>
    </row>
    <row r="111" spans="1:37" x14ac:dyDescent="0.25">
      <c r="A111" s="1" t="s">
        <v>151</v>
      </c>
      <c r="B111" s="17">
        <f>B110/100*100</f>
        <v>10</v>
      </c>
      <c r="C111" s="17">
        <f t="shared" ref="C111:F111" si="3">C110/100*100</f>
        <v>42</v>
      </c>
      <c r="D111" s="17">
        <f t="shared" si="3"/>
        <v>36</v>
      </c>
      <c r="E111" s="17">
        <f t="shared" si="3"/>
        <v>8</v>
      </c>
      <c r="F111" s="17">
        <f t="shared" si="3"/>
        <v>4</v>
      </c>
      <c r="I111" s="20">
        <f>I110/100*100</f>
        <v>2</v>
      </c>
      <c r="J111" s="20">
        <f t="shared" ref="J111:N111" si="4">J110/100*100</f>
        <v>0</v>
      </c>
      <c r="K111" s="20">
        <f t="shared" si="4"/>
        <v>37</v>
      </c>
      <c r="L111" s="20">
        <f t="shared" si="4"/>
        <v>13</v>
      </c>
      <c r="M111" s="20">
        <f t="shared" si="4"/>
        <v>7.0000000000000009</v>
      </c>
      <c r="N111" s="20">
        <f t="shared" si="4"/>
        <v>41</v>
      </c>
      <c r="O111" s="39">
        <f>O110*100/100</f>
        <v>56</v>
      </c>
      <c r="P111" s="39">
        <f t="shared" ref="P111:T111" si="5">P110*100/100</f>
        <v>8</v>
      </c>
      <c r="Q111" s="39">
        <f t="shared" si="5"/>
        <v>2</v>
      </c>
      <c r="R111" s="39">
        <f t="shared" si="5"/>
        <v>8</v>
      </c>
      <c r="S111" s="39">
        <f t="shared" si="5"/>
        <v>8</v>
      </c>
      <c r="T111" s="39">
        <f t="shared" si="5"/>
        <v>20</v>
      </c>
      <c r="U111" s="42">
        <f>U110*100/100</f>
        <v>38</v>
      </c>
      <c r="V111" s="42">
        <f t="shared" ref="V111:Z111" si="6">V110*100/100</f>
        <v>20</v>
      </c>
      <c r="W111" s="42">
        <f t="shared" si="6"/>
        <v>34</v>
      </c>
      <c r="X111" s="42">
        <f t="shared" si="6"/>
        <v>4</v>
      </c>
      <c r="Y111" s="42">
        <f t="shared" si="6"/>
        <v>4</v>
      </c>
      <c r="Z111" s="42">
        <f t="shared" si="6"/>
        <v>0</v>
      </c>
      <c r="AA111" s="47">
        <f>AA110*100/100</f>
        <v>32</v>
      </c>
      <c r="AB111" s="47">
        <f t="shared" ref="AB111:AE111" si="7">AB110*100/100</f>
        <v>54</v>
      </c>
      <c r="AC111" s="47">
        <f t="shared" si="7"/>
        <v>14</v>
      </c>
      <c r="AD111" s="47">
        <f t="shared" si="7"/>
        <v>0</v>
      </c>
      <c r="AE111" s="47">
        <f t="shared" si="7"/>
        <v>0</v>
      </c>
      <c r="AF111" s="14">
        <f>AF110*100/100</f>
        <v>6</v>
      </c>
      <c r="AG111" s="14">
        <f t="shared" ref="AG111:AK111" si="8">AG110*100/100</f>
        <v>0</v>
      </c>
      <c r="AH111" s="14">
        <f t="shared" si="8"/>
        <v>0</v>
      </c>
      <c r="AI111" s="14">
        <f t="shared" si="8"/>
        <v>10</v>
      </c>
      <c r="AJ111" s="14">
        <f t="shared" si="8"/>
        <v>6</v>
      </c>
      <c r="AK111" s="14">
        <f t="shared" si="8"/>
        <v>78</v>
      </c>
    </row>
    <row r="112" spans="1:37" x14ac:dyDescent="0.25">
      <c r="A112" s="1" t="s">
        <v>153</v>
      </c>
      <c r="B112" s="17">
        <v>3</v>
      </c>
      <c r="C112" s="17">
        <v>1</v>
      </c>
      <c r="D112" s="17">
        <v>2</v>
      </c>
      <c r="E112" s="17">
        <v>4</v>
      </c>
      <c r="F112" s="17">
        <v>5</v>
      </c>
      <c r="I112" s="20">
        <v>5</v>
      </c>
      <c r="J112" s="20"/>
      <c r="K112" s="20">
        <v>2</v>
      </c>
      <c r="L112" s="20">
        <v>3</v>
      </c>
      <c r="M112" s="20">
        <v>4</v>
      </c>
      <c r="N112" s="20">
        <v>1</v>
      </c>
      <c r="O112" s="39">
        <v>1</v>
      </c>
      <c r="P112" s="39">
        <v>3</v>
      </c>
      <c r="Q112" s="39">
        <v>4</v>
      </c>
      <c r="R112" s="39">
        <v>3</v>
      </c>
      <c r="S112" s="39">
        <v>3</v>
      </c>
      <c r="T112" s="39">
        <v>2</v>
      </c>
      <c r="U112" s="42">
        <v>1</v>
      </c>
      <c r="V112" s="42">
        <v>3</v>
      </c>
      <c r="W112" s="42">
        <v>2</v>
      </c>
      <c r="X112" s="42">
        <v>4</v>
      </c>
      <c r="Y112" s="42">
        <v>4</v>
      </c>
      <c r="Z112" s="42">
        <v>5</v>
      </c>
      <c r="AA112" s="47">
        <v>2</v>
      </c>
      <c r="AB112" s="47">
        <v>1</v>
      </c>
      <c r="AC112" s="47">
        <v>3</v>
      </c>
      <c r="AD112" s="47">
        <v>4</v>
      </c>
      <c r="AE112" s="47">
        <v>4</v>
      </c>
      <c r="AF112" s="14">
        <v>3</v>
      </c>
      <c r="AG112" s="14">
        <v>4</v>
      </c>
      <c r="AH112" s="14">
        <v>4</v>
      </c>
      <c r="AI112" s="14">
        <v>2</v>
      </c>
      <c r="AJ112" s="14">
        <v>3</v>
      </c>
      <c r="AK112" s="14">
        <v>1</v>
      </c>
    </row>
    <row r="115" spans="1:25" x14ac:dyDescent="0.25">
      <c r="A115" s="1" t="s">
        <v>258</v>
      </c>
      <c r="F115" s="218" t="s">
        <v>259</v>
      </c>
      <c r="G115" s="218" t="s">
        <v>15</v>
      </c>
    </row>
    <row r="116" spans="1:25" x14ac:dyDescent="0.25">
      <c r="A116" s="188" t="s">
        <v>259</v>
      </c>
      <c r="B116" s="188" t="s">
        <v>11</v>
      </c>
      <c r="F116" s="219"/>
      <c r="G116" s="219"/>
      <c r="I116" s="188" t="s">
        <v>259</v>
      </c>
      <c r="J116" s="188" t="s">
        <v>262</v>
      </c>
      <c r="M116" s="188" t="s">
        <v>259</v>
      </c>
      <c r="N116" s="188" t="s">
        <v>266</v>
      </c>
      <c r="P116" s="188" t="s">
        <v>259</v>
      </c>
      <c r="Q116" s="188" t="s">
        <v>29</v>
      </c>
      <c r="S116" s="188" t="s">
        <v>259</v>
      </c>
      <c r="T116" s="190" t="s">
        <v>267</v>
      </c>
      <c r="X116" s="188" t="s">
        <v>259</v>
      </c>
      <c r="Y116" s="190" t="s">
        <v>268</v>
      </c>
    </row>
    <row r="117" spans="1:25" x14ac:dyDescent="0.25">
      <c r="A117" s="2">
        <v>1</v>
      </c>
      <c r="B117" s="191" t="s">
        <v>5</v>
      </c>
      <c r="F117" s="2">
        <v>1</v>
      </c>
      <c r="G117" s="191" t="s">
        <v>260</v>
      </c>
      <c r="I117" s="2">
        <v>6</v>
      </c>
      <c r="J117" s="191" t="s">
        <v>16</v>
      </c>
      <c r="M117" s="2">
        <v>6</v>
      </c>
      <c r="N117" s="189" t="s">
        <v>48</v>
      </c>
      <c r="P117" s="2">
        <v>6</v>
      </c>
      <c r="Q117" s="191" t="s">
        <v>28</v>
      </c>
      <c r="S117" s="2">
        <v>1</v>
      </c>
      <c r="T117" s="195" t="s">
        <v>30</v>
      </c>
      <c r="X117" s="188">
        <v>1</v>
      </c>
      <c r="Y117" s="191">
        <v>5</v>
      </c>
    </row>
    <row r="118" spans="1:25" x14ac:dyDescent="0.25">
      <c r="A118" s="2">
        <v>2</v>
      </c>
      <c r="B118" s="191" t="s">
        <v>6</v>
      </c>
      <c r="F118" s="2">
        <v>2</v>
      </c>
      <c r="G118" s="191" t="s">
        <v>261</v>
      </c>
      <c r="I118" s="2">
        <v>5</v>
      </c>
      <c r="J118" s="191" t="s">
        <v>264</v>
      </c>
      <c r="M118" s="2">
        <v>5</v>
      </c>
      <c r="N118" s="189" t="s">
        <v>46</v>
      </c>
      <c r="P118" s="2">
        <v>5</v>
      </c>
      <c r="Q118" s="191" t="s">
        <v>27</v>
      </c>
      <c r="S118" s="2">
        <v>2</v>
      </c>
      <c r="T118" s="194" t="s">
        <v>35</v>
      </c>
      <c r="X118" s="188">
        <v>2</v>
      </c>
      <c r="Y118" s="191" t="s">
        <v>37</v>
      </c>
    </row>
    <row r="119" spans="1:25" x14ac:dyDescent="0.25">
      <c r="A119" s="2">
        <v>3</v>
      </c>
      <c r="B119" s="191" t="s">
        <v>7</v>
      </c>
      <c r="F119" s="31"/>
      <c r="G119" s="31"/>
      <c r="I119" s="2">
        <v>4</v>
      </c>
      <c r="J119" s="191" t="s">
        <v>263</v>
      </c>
      <c r="M119" s="2">
        <v>4</v>
      </c>
      <c r="N119" s="189" t="s">
        <v>45</v>
      </c>
      <c r="P119" s="2">
        <v>4</v>
      </c>
      <c r="Q119" s="191" t="s">
        <v>26</v>
      </c>
      <c r="S119" s="2">
        <v>3</v>
      </c>
      <c r="T119" s="194" t="s">
        <v>33</v>
      </c>
      <c r="X119" s="188">
        <v>3</v>
      </c>
      <c r="Y119" s="191" t="s">
        <v>38</v>
      </c>
    </row>
    <row r="120" spans="1:25" x14ac:dyDescent="0.25">
      <c r="A120" s="2">
        <v>4</v>
      </c>
      <c r="B120" s="191" t="s">
        <v>8</v>
      </c>
      <c r="F120" s="7"/>
      <c r="G120" s="7"/>
      <c r="I120" s="2">
        <v>3</v>
      </c>
      <c r="J120" s="191" t="s">
        <v>18</v>
      </c>
      <c r="M120" s="2">
        <v>3</v>
      </c>
      <c r="N120" s="189" t="s">
        <v>44</v>
      </c>
      <c r="P120" s="2">
        <v>3</v>
      </c>
      <c r="Q120" s="191" t="s">
        <v>25</v>
      </c>
      <c r="S120" s="2">
        <v>4</v>
      </c>
      <c r="T120" s="194" t="s">
        <v>34</v>
      </c>
      <c r="X120" s="188">
        <v>4</v>
      </c>
      <c r="Y120" s="191" t="s">
        <v>39</v>
      </c>
    </row>
    <row r="121" spans="1:25" x14ac:dyDescent="0.25">
      <c r="A121" s="2">
        <v>5</v>
      </c>
      <c r="B121" s="191" t="s">
        <v>9</v>
      </c>
      <c r="F121" s="7"/>
      <c r="G121" s="7"/>
      <c r="I121" s="2">
        <v>2</v>
      </c>
      <c r="J121" s="192" t="s">
        <v>19</v>
      </c>
      <c r="M121" s="2">
        <v>2</v>
      </c>
      <c r="N121" s="189" t="s">
        <v>43</v>
      </c>
      <c r="P121" s="2">
        <v>2</v>
      </c>
      <c r="Q121" s="191" t="s">
        <v>24</v>
      </c>
      <c r="S121" s="2">
        <v>5</v>
      </c>
      <c r="T121" s="194" t="s">
        <v>32</v>
      </c>
      <c r="X121" s="188">
        <v>5</v>
      </c>
      <c r="Y121" s="191" t="s">
        <v>40</v>
      </c>
    </row>
    <row r="122" spans="1:25" x14ac:dyDescent="0.25">
      <c r="A122" s="1">
        <v>6</v>
      </c>
      <c r="I122" s="2">
        <v>1</v>
      </c>
      <c r="J122" s="191" t="s">
        <v>265</v>
      </c>
      <c r="M122" s="2">
        <v>1</v>
      </c>
      <c r="N122" s="189" t="s">
        <v>42</v>
      </c>
      <c r="P122" s="2">
        <v>1</v>
      </c>
      <c r="Q122" s="191" t="s">
        <v>23</v>
      </c>
      <c r="X122" s="188">
        <v>6</v>
      </c>
      <c r="Y122" s="191" t="s">
        <v>41</v>
      </c>
    </row>
    <row r="123" spans="1:25" x14ac:dyDescent="0.25">
      <c r="A123" s="197" t="s">
        <v>160</v>
      </c>
      <c r="F123" s="197" t="s">
        <v>269</v>
      </c>
    </row>
    <row r="124" spans="1:25" x14ac:dyDescent="0.25">
      <c r="J124" s="197" t="s">
        <v>270</v>
      </c>
      <c r="P124" s="197" t="s">
        <v>270</v>
      </c>
      <c r="S124" s="197" t="s">
        <v>160</v>
      </c>
      <c r="Y124" s="197" t="s">
        <v>271</v>
      </c>
    </row>
    <row r="125" spans="1:25" x14ac:dyDescent="0.25">
      <c r="M125" s="197" t="s">
        <v>160</v>
      </c>
    </row>
    <row r="127" spans="1:25" x14ac:dyDescent="0.25">
      <c r="M127" s="7"/>
    </row>
    <row r="128" spans="1:25" x14ac:dyDescent="0.25">
      <c r="M128" s="7"/>
    </row>
    <row r="129" spans="9:13" x14ac:dyDescent="0.25">
      <c r="I129" s="7"/>
      <c r="J129" s="8"/>
      <c r="M129" s="7"/>
    </row>
    <row r="130" spans="9:13" x14ac:dyDescent="0.25">
      <c r="I130" s="7"/>
      <c r="J130" s="8"/>
      <c r="M130" s="7"/>
    </row>
    <row r="131" spans="9:13" x14ac:dyDescent="0.25">
      <c r="I131" s="7"/>
      <c r="J131" s="8"/>
      <c r="M131" s="7"/>
    </row>
    <row r="132" spans="9:13" x14ac:dyDescent="0.25">
      <c r="I132" s="7"/>
      <c r="J132" s="8"/>
      <c r="M132" s="193"/>
    </row>
    <row r="133" spans="9:13" x14ac:dyDescent="0.25">
      <c r="I133" s="7"/>
      <c r="J133" s="8"/>
    </row>
    <row r="134" spans="9:13" x14ac:dyDescent="0.25">
      <c r="I134" s="193"/>
      <c r="J134" s="8"/>
    </row>
    <row r="135" spans="9:13" x14ac:dyDescent="0.25">
      <c r="I135" s="8"/>
      <c r="J135" s="8"/>
    </row>
  </sheetData>
  <mergeCells count="10">
    <mergeCell ref="F115:F116"/>
    <mergeCell ref="G115:G116"/>
    <mergeCell ref="U3:Z3"/>
    <mergeCell ref="AA3:AE3"/>
    <mergeCell ref="AF3:AK3"/>
    <mergeCell ref="A3:A4"/>
    <mergeCell ref="B3:F3"/>
    <mergeCell ref="G3:H3"/>
    <mergeCell ref="I3:N3"/>
    <mergeCell ref="O3:T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R140"/>
  <sheetViews>
    <sheetView zoomScale="55" zoomScaleNormal="55" workbookViewId="0">
      <selection activeCell="K2" sqref="K2"/>
    </sheetView>
  </sheetViews>
  <sheetFormatPr defaultRowHeight="15" x14ac:dyDescent="0.25"/>
  <cols>
    <col min="4" max="4" width="14.5703125" bestFit="1" customWidth="1"/>
    <col min="5" max="5" width="26.28515625" bestFit="1" customWidth="1"/>
    <col min="6" max="6" width="15.28515625" customWidth="1"/>
    <col min="7" max="7" width="33.5703125" bestFit="1" customWidth="1"/>
    <col min="8" max="8" width="26.85546875" bestFit="1" customWidth="1"/>
    <col min="9" max="9" width="27.85546875" bestFit="1" customWidth="1"/>
    <col min="10" max="10" width="28.5703125" bestFit="1" customWidth="1"/>
    <col min="11" max="12" width="25.7109375" bestFit="1" customWidth="1"/>
    <col min="16" max="16" width="17.5703125" customWidth="1"/>
  </cols>
  <sheetData>
    <row r="1" spans="4:18" x14ac:dyDescent="0.25">
      <c r="D1" s="227" t="s">
        <v>0</v>
      </c>
      <c r="E1" s="224" t="s">
        <v>295</v>
      </c>
      <c r="F1" s="225"/>
      <c r="G1" s="225"/>
      <c r="H1" s="225"/>
      <c r="I1" s="225"/>
      <c r="J1" s="225"/>
      <c r="K1" s="225"/>
      <c r="L1" s="226"/>
    </row>
    <row r="2" spans="4:18" ht="28.5" x14ac:dyDescent="0.25">
      <c r="D2" s="228"/>
      <c r="E2" s="208" t="s">
        <v>296</v>
      </c>
      <c r="F2" s="209" t="s">
        <v>297</v>
      </c>
      <c r="G2" s="209" t="s">
        <v>298</v>
      </c>
      <c r="H2" s="209" t="s">
        <v>299</v>
      </c>
      <c r="I2" s="209" t="s">
        <v>300</v>
      </c>
      <c r="J2" s="209" t="s">
        <v>301</v>
      </c>
      <c r="K2" s="209" t="s">
        <v>302</v>
      </c>
      <c r="L2" s="199" t="s">
        <v>180</v>
      </c>
    </row>
    <row r="3" spans="4:18" x14ac:dyDescent="0.25">
      <c r="D3" s="196">
        <v>1</v>
      </c>
      <c r="E3" s="198">
        <v>3</v>
      </c>
      <c r="F3" s="198">
        <v>2</v>
      </c>
      <c r="G3" s="198">
        <v>6</v>
      </c>
      <c r="H3" s="198">
        <v>1</v>
      </c>
      <c r="I3" s="198">
        <v>1</v>
      </c>
      <c r="J3" s="198">
        <v>1</v>
      </c>
      <c r="K3" s="198">
        <v>6</v>
      </c>
      <c r="L3" s="200">
        <f>SUM(E3:K3)</f>
        <v>20</v>
      </c>
      <c r="P3">
        <f>MAX(L3:L102)</f>
        <v>25</v>
      </c>
    </row>
    <row r="4" spans="4:18" x14ac:dyDescent="0.25">
      <c r="D4" s="196">
        <f>D3+1</f>
        <v>2</v>
      </c>
      <c r="E4" s="198">
        <v>4</v>
      </c>
      <c r="F4" s="198">
        <v>2</v>
      </c>
      <c r="G4" s="198">
        <v>6</v>
      </c>
      <c r="H4" s="198">
        <v>1</v>
      </c>
      <c r="I4" s="198">
        <v>1</v>
      </c>
      <c r="J4" s="198">
        <v>1</v>
      </c>
      <c r="K4" s="198">
        <v>6</v>
      </c>
      <c r="L4" s="200">
        <f t="shared" ref="L4:L67" si="0">SUM(E4:K4)</f>
        <v>21</v>
      </c>
      <c r="P4">
        <f>MIN(L3:L102)</f>
        <v>16</v>
      </c>
    </row>
    <row r="5" spans="4:18" x14ac:dyDescent="0.25">
      <c r="D5" s="196">
        <f t="shared" ref="D5:D29" si="1">D4+1</f>
        <v>3</v>
      </c>
      <c r="E5" s="198">
        <v>3</v>
      </c>
      <c r="F5" s="198">
        <v>2</v>
      </c>
      <c r="G5" s="198">
        <v>6</v>
      </c>
      <c r="H5" s="198">
        <v>1</v>
      </c>
      <c r="I5" s="198">
        <v>3</v>
      </c>
      <c r="J5" s="198">
        <v>3</v>
      </c>
      <c r="K5" s="198">
        <v>5</v>
      </c>
      <c r="L5" s="200">
        <f t="shared" si="0"/>
        <v>23</v>
      </c>
    </row>
    <row r="6" spans="4:18" x14ac:dyDescent="0.25">
      <c r="D6" s="196">
        <f t="shared" si="1"/>
        <v>4</v>
      </c>
      <c r="E6" s="198">
        <v>4</v>
      </c>
      <c r="F6" s="198">
        <v>2</v>
      </c>
      <c r="G6" s="198">
        <v>6</v>
      </c>
      <c r="H6" s="198">
        <v>1</v>
      </c>
      <c r="I6" s="198">
        <v>1</v>
      </c>
      <c r="J6" s="198">
        <v>2</v>
      </c>
      <c r="K6" s="198">
        <v>6</v>
      </c>
      <c r="L6" s="200">
        <f t="shared" si="0"/>
        <v>22</v>
      </c>
    </row>
    <row r="7" spans="4:18" x14ac:dyDescent="0.25">
      <c r="D7" s="196">
        <f t="shared" si="1"/>
        <v>5</v>
      </c>
      <c r="E7" s="198">
        <v>3</v>
      </c>
      <c r="F7" s="198">
        <v>2</v>
      </c>
      <c r="G7" s="198">
        <v>6</v>
      </c>
      <c r="H7" s="198">
        <v>1</v>
      </c>
      <c r="I7" s="198">
        <v>1</v>
      </c>
      <c r="J7" s="198">
        <v>1</v>
      </c>
      <c r="K7" s="198">
        <v>6</v>
      </c>
      <c r="L7" s="200">
        <f t="shared" si="0"/>
        <v>20</v>
      </c>
      <c r="P7" s="210">
        <f>(P3-P4)/4</f>
        <v>2.25</v>
      </c>
    </row>
    <row r="8" spans="4:18" x14ac:dyDescent="0.25">
      <c r="D8" s="196">
        <f t="shared" si="1"/>
        <v>6</v>
      </c>
      <c r="E8" s="198">
        <v>3</v>
      </c>
      <c r="F8" s="198">
        <v>2</v>
      </c>
      <c r="G8" s="198">
        <v>3</v>
      </c>
      <c r="H8" s="198">
        <v>6</v>
      </c>
      <c r="I8" s="198">
        <v>3</v>
      </c>
      <c r="J8" s="198">
        <v>2</v>
      </c>
      <c r="K8" s="198">
        <v>6</v>
      </c>
      <c r="L8" s="200">
        <f t="shared" si="0"/>
        <v>25</v>
      </c>
    </row>
    <row r="9" spans="4:18" x14ac:dyDescent="0.25">
      <c r="D9" s="196">
        <f t="shared" si="1"/>
        <v>7</v>
      </c>
      <c r="E9" s="198">
        <v>3</v>
      </c>
      <c r="F9" s="198">
        <v>2</v>
      </c>
      <c r="G9" s="198">
        <v>6</v>
      </c>
      <c r="H9" s="198">
        <v>1</v>
      </c>
      <c r="I9" s="198">
        <v>2</v>
      </c>
      <c r="J9" s="198">
        <v>2</v>
      </c>
      <c r="K9" s="198">
        <v>6</v>
      </c>
      <c r="L9" s="200">
        <f t="shared" si="0"/>
        <v>22</v>
      </c>
    </row>
    <row r="10" spans="4:18" x14ac:dyDescent="0.25">
      <c r="D10" s="196">
        <f t="shared" si="1"/>
        <v>8</v>
      </c>
      <c r="E10" s="198">
        <v>3</v>
      </c>
      <c r="F10" s="198">
        <v>1</v>
      </c>
      <c r="G10" s="198">
        <v>3</v>
      </c>
      <c r="H10" s="198">
        <v>3</v>
      </c>
      <c r="I10" s="198">
        <v>2</v>
      </c>
      <c r="J10" s="198">
        <v>2</v>
      </c>
      <c r="K10" s="198">
        <v>6</v>
      </c>
      <c r="L10" s="200">
        <f t="shared" si="0"/>
        <v>20</v>
      </c>
    </row>
    <row r="11" spans="4:18" x14ac:dyDescent="0.25">
      <c r="D11" s="196">
        <f t="shared" si="1"/>
        <v>9</v>
      </c>
      <c r="E11" s="198">
        <v>1</v>
      </c>
      <c r="F11" s="198">
        <v>1</v>
      </c>
      <c r="G11" s="198">
        <v>5</v>
      </c>
      <c r="H11" s="198">
        <v>6</v>
      </c>
      <c r="I11" s="198">
        <v>5</v>
      </c>
      <c r="J11" s="198">
        <v>1</v>
      </c>
      <c r="K11" s="198">
        <v>1</v>
      </c>
      <c r="L11" s="200">
        <f t="shared" si="0"/>
        <v>20</v>
      </c>
    </row>
    <row r="12" spans="4:18" x14ac:dyDescent="0.25">
      <c r="D12" s="196">
        <f t="shared" si="1"/>
        <v>10</v>
      </c>
      <c r="E12" s="198">
        <v>2</v>
      </c>
      <c r="F12" s="198">
        <v>1</v>
      </c>
      <c r="G12" s="198">
        <v>6</v>
      </c>
      <c r="H12" s="198">
        <v>1</v>
      </c>
      <c r="I12" s="198">
        <v>3</v>
      </c>
      <c r="J12" s="198">
        <v>2</v>
      </c>
      <c r="K12" s="198">
        <v>5</v>
      </c>
      <c r="L12" s="200">
        <f t="shared" si="0"/>
        <v>20</v>
      </c>
      <c r="P12" t="s">
        <v>351</v>
      </c>
      <c r="Q12" t="s">
        <v>355</v>
      </c>
      <c r="R12">
        <v>4</v>
      </c>
    </row>
    <row r="13" spans="4:18" x14ac:dyDescent="0.25">
      <c r="D13" s="196">
        <f t="shared" si="1"/>
        <v>11</v>
      </c>
      <c r="E13" s="198">
        <v>3</v>
      </c>
      <c r="F13" s="198">
        <v>2</v>
      </c>
      <c r="G13" s="198">
        <v>6</v>
      </c>
      <c r="H13" s="198">
        <v>1</v>
      </c>
      <c r="I13" s="198">
        <v>3</v>
      </c>
      <c r="J13" s="198">
        <v>2</v>
      </c>
      <c r="K13" s="198">
        <v>6</v>
      </c>
      <c r="L13" s="200">
        <f t="shared" si="0"/>
        <v>23</v>
      </c>
      <c r="P13" t="s">
        <v>199</v>
      </c>
      <c r="Q13" t="s">
        <v>354</v>
      </c>
      <c r="R13">
        <v>3</v>
      </c>
    </row>
    <row r="14" spans="4:18" x14ac:dyDescent="0.25">
      <c r="D14" s="196">
        <f t="shared" si="1"/>
        <v>12</v>
      </c>
      <c r="E14" s="198">
        <v>2</v>
      </c>
      <c r="F14" s="198">
        <v>2</v>
      </c>
      <c r="G14" s="198">
        <v>6</v>
      </c>
      <c r="H14" s="198">
        <v>1</v>
      </c>
      <c r="I14" s="198">
        <v>1</v>
      </c>
      <c r="J14" s="198">
        <v>1</v>
      </c>
      <c r="K14" s="198">
        <v>4</v>
      </c>
      <c r="L14" s="200">
        <f t="shared" si="0"/>
        <v>17</v>
      </c>
      <c r="P14" t="s">
        <v>204</v>
      </c>
      <c r="Q14" t="s">
        <v>353</v>
      </c>
      <c r="R14">
        <v>2</v>
      </c>
    </row>
    <row r="15" spans="4:18" x14ac:dyDescent="0.25">
      <c r="D15" s="196">
        <f t="shared" si="1"/>
        <v>13</v>
      </c>
      <c r="E15" s="198">
        <v>1</v>
      </c>
      <c r="F15" s="198">
        <v>2</v>
      </c>
      <c r="G15" s="198">
        <v>6</v>
      </c>
      <c r="H15" s="198">
        <v>1</v>
      </c>
      <c r="I15" s="198">
        <v>3</v>
      </c>
      <c r="J15" s="198">
        <v>1</v>
      </c>
      <c r="K15" s="198">
        <v>4</v>
      </c>
      <c r="L15" s="200">
        <f t="shared" si="0"/>
        <v>18</v>
      </c>
      <c r="P15" t="s">
        <v>200</v>
      </c>
      <c r="Q15" t="s">
        <v>352</v>
      </c>
      <c r="R15">
        <v>1</v>
      </c>
    </row>
    <row r="16" spans="4:18" x14ac:dyDescent="0.25">
      <c r="D16" s="196">
        <f t="shared" si="1"/>
        <v>14</v>
      </c>
      <c r="E16" s="198">
        <v>5</v>
      </c>
      <c r="F16" s="198">
        <v>2</v>
      </c>
      <c r="G16" s="198">
        <v>6</v>
      </c>
      <c r="H16" s="198">
        <v>1</v>
      </c>
      <c r="I16" s="198">
        <v>1</v>
      </c>
      <c r="J16" s="198">
        <v>1</v>
      </c>
      <c r="K16" s="198">
        <v>6</v>
      </c>
      <c r="L16" s="200">
        <f t="shared" si="0"/>
        <v>22</v>
      </c>
    </row>
    <row r="17" spans="4:13" x14ac:dyDescent="0.25">
      <c r="D17" s="196">
        <f t="shared" si="1"/>
        <v>15</v>
      </c>
      <c r="E17" s="198">
        <v>2</v>
      </c>
      <c r="F17" s="198">
        <v>2</v>
      </c>
      <c r="G17" s="198">
        <v>3</v>
      </c>
      <c r="H17" s="198">
        <v>1</v>
      </c>
      <c r="I17" s="198">
        <v>1</v>
      </c>
      <c r="J17" s="198">
        <v>2</v>
      </c>
      <c r="K17" s="198">
        <v>6</v>
      </c>
      <c r="L17" s="200">
        <f t="shared" si="0"/>
        <v>17</v>
      </c>
    </row>
    <row r="18" spans="4:13" x14ac:dyDescent="0.25">
      <c r="D18" s="196">
        <f t="shared" si="1"/>
        <v>16</v>
      </c>
      <c r="E18" s="198">
        <v>4</v>
      </c>
      <c r="F18" s="198">
        <v>2</v>
      </c>
      <c r="G18" s="198">
        <v>3</v>
      </c>
      <c r="H18" s="198">
        <v>5</v>
      </c>
      <c r="I18" s="198">
        <v>1</v>
      </c>
      <c r="J18" s="198">
        <v>2</v>
      </c>
      <c r="K18" s="198">
        <v>6</v>
      </c>
      <c r="L18" s="200">
        <f t="shared" si="0"/>
        <v>23</v>
      </c>
    </row>
    <row r="19" spans="4:13" x14ac:dyDescent="0.25">
      <c r="D19" s="196">
        <f t="shared" si="1"/>
        <v>17</v>
      </c>
      <c r="E19" s="198">
        <v>2</v>
      </c>
      <c r="F19" s="198">
        <v>1</v>
      </c>
      <c r="G19" s="198">
        <v>3</v>
      </c>
      <c r="H19" s="198">
        <v>6</v>
      </c>
      <c r="I19" s="198">
        <v>3</v>
      </c>
      <c r="J19" s="198">
        <v>1</v>
      </c>
      <c r="K19" s="198">
        <v>1</v>
      </c>
      <c r="L19" s="200">
        <f t="shared" si="0"/>
        <v>17</v>
      </c>
    </row>
    <row r="20" spans="4:13" x14ac:dyDescent="0.25">
      <c r="D20" s="196">
        <f t="shared" si="1"/>
        <v>18</v>
      </c>
      <c r="E20" s="198">
        <v>2</v>
      </c>
      <c r="F20" s="198">
        <v>2</v>
      </c>
      <c r="G20" s="198">
        <v>3</v>
      </c>
      <c r="H20" s="198">
        <v>6</v>
      </c>
      <c r="I20" s="198">
        <v>1</v>
      </c>
      <c r="J20" s="198">
        <v>3</v>
      </c>
      <c r="K20" s="198">
        <v>6</v>
      </c>
      <c r="L20" s="200">
        <f t="shared" si="0"/>
        <v>23</v>
      </c>
      <c r="M20" s="97"/>
    </row>
    <row r="21" spans="4:13" x14ac:dyDescent="0.25">
      <c r="D21" s="196">
        <f t="shared" si="1"/>
        <v>19</v>
      </c>
      <c r="E21" s="198">
        <v>2</v>
      </c>
      <c r="F21" s="198">
        <v>1</v>
      </c>
      <c r="G21" s="198">
        <v>5</v>
      </c>
      <c r="H21" s="198">
        <v>1</v>
      </c>
      <c r="I21" s="198">
        <v>1</v>
      </c>
      <c r="J21" s="198">
        <v>2</v>
      </c>
      <c r="K21" s="198">
        <v>4</v>
      </c>
      <c r="L21" s="200">
        <f t="shared" si="0"/>
        <v>16</v>
      </c>
      <c r="M21" s="97"/>
    </row>
    <row r="22" spans="4:13" x14ac:dyDescent="0.25">
      <c r="D22" s="196">
        <f t="shared" si="1"/>
        <v>20</v>
      </c>
      <c r="E22" s="198">
        <v>3</v>
      </c>
      <c r="F22" s="198">
        <v>2</v>
      </c>
      <c r="G22" s="198">
        <v>6</v>
      </c>
      <c r="H22" s="198">
        <v>2</v>
      </c>
      <c r="I22" s="198">
        <v>1</v>
      </c>
      <c r="J22" s="198">
        <v>1</v>
      </c>
      <c r="K22" s="198">
        <v>6</v>
      </c>
      <c r="L22" s="200">
        <f t="shared" si="0"/>
        <v>21</v>
      </c>
      <c r="M22" s="97"/>
    </row>
    <row r="23" spans="4:13" x14ac:dyDescent="0.25">
      <c r="D23" s="196">
        <f t="shared" si="1"/>
        <v>21</v>
      </c>
      <c r="E23" s="198">
        <v>2</v>
      </c>
      <c r="F23" s="198">
        <v>1</v>
      </c>
      <c r="G23" s="198">
        <v>3</v>
      </c>
      <c r="H23" s="198">
        <v>2</v>
      </c>
      <c r="I23" s="198">
        <v>1</v>
      </c>
      <c r="J23" s="198">
        <v>2</v>
      </c>
      <c r="K23" s="198">
        <v>6</v>
      </c>
      <c r="L23" s="200">
        <f t="shared" si="0"/>
        <v>17</v>
      </c>
    </row>
    <row r="24" spans="4:13" x14ac:dyDescent="0.25">
      <c r="D24" s="196">
        <f t="shared" si="1"/>
        <v>22</v>
      </c>
      <c r="E24" s="198">
        <v>2</v>
      </c>
      <c r="F24" s="198">
        <v>2</v>
      </c>
      <c r="G24" s="198">
        <v>4</v>
      </c>
      <c r="H24" s="198">
        <v>4</v>
      </c>
      <c r="I24" s="198">
        <v>1</v>
      </c>
      <c r="J24" s="198">
        <v>3</v>
      </c>
      <c r="K24" s="198">
        <v>6</v>
      </c>
      <c r="L24" s="200">
        <f t="shared" si="0"/>
        <v>22</v>
      </c>
    </row>
    <row r="25" spans="4:13" x14ac:dyDescent="0.25">
      <c r="D25" s="196">
        <f t="shared" si="1"/>
        <v>23</v>
      </c>
      <c r="E25" s="198">
        <v>3</v>
      </c>
      <c r="F25" s="198">
        <v>1</v>
      </c>
      <c r="G25" s="198">
        <v>6</v>
      </c>
      <c r="H25" s="198">
        <v>2</v>
      </c>
      <c r="I25" s="198">
        <v>2</v>
      </c>
      <c r="J25" s="198">
        <v>1</v>
      </c>
      <c r="K25" s="198">
        <v>6</v>
      </c>
      <c r="L25" s="200">
        <f t="shared" si="0"/>
        <v>21</v>
      </c>
    </row>
    <row r="26" spans="4:13" x14ac:dyDescent="0.25">
      <c r="D26" s="196">
        <f t="shared" si="1"/>
        <v>24</v>
      </c>
      <c r="E26" s="198">
        <v>1</v>
      </c>
      <c r="F26" s="198">
        <v>1</v>
      </c>
      <c r="G26" s="198">
        <v>3</v>
      </c>
      <c r="H26" s="198">
        <v>5</v>
      </c>
      <c r="I26" s="198">
        <v>2</v>
      </c>
      <c r="J26" s="198">
        <v>3</v>
      </c>
      <c r="K26" s="198">
        <v>6</v>
      </c>
      <c r="L26" s="200">
        <f t="shared" si="0"/>
        <v>21</v>
      </c>
    </row>
    <row r="27" spans="4:13" x14ac:dyDescent="0.25">
      <c r="D27" s="196">
        <f t="shared" si="1"/>
        <v>25</v>
      </c>
      <c r="E27" s="198">
        <v>2</v>
      </c>
      <c r="F27" s="198">
        <v>1</v>
      </c>
      <c r="G27" s="198">
        <v>5</v>
      </c>
      <c r="H27" s="198">
        <v>2</v>
      </c>
      <c r="I27" s="198">
        <v>3</v>
      </c>
      <c r="J27" s="198">
        <v>3</v>
      </c>
      <c r="K27" s="198">
        <v>4</v>
      </c>
      <c r="L27" s="200">
        <f t="shared" si="0"/>
        <v>20</v>
      </c>
    </row>
    <row r="28" spans="4:13" x14ac:dyDescent="0.25">
      <c r="D28" s="196">
        <f t="shared" si="1"/>
        <v>26</v>
      </c>
      <c r="E28" s="198">
        <v>2</v>
      </c>
      <c r="F28" s="198">
        <v>2</v>
      </c>
      <c r="G28" s="198">
        <v>6</v>
      </c>
      <c r="H28" s="198">
        <v>1</v>
      </c>
      <c r="I28" s="198">
        <v>2</v>
      </c>
      <c r="J28" s="198">
        <v>2</v>
      </c>
      <c r="K28" s="198">
        <v>6</v>
      </c>
      <c r="L28" s="200">
        <f t="shared" si="0"/>
        <v>21</v>
      </c>
    </row>
    <row r="29" spans="4:13" x14ac:dyDescent="0.25">
      <c r="D29" s="196">
        <f t="shared" si="1"/>
        <v>27</v>
      </c>
      <c r="E29" s="198">
        <v>3</v>
      </c>
      <c r="F29" s="198">
        <v>1</v>
      </c>
      <c r="G29" s="198">
        <v>6</v>
      </c>
      <c r="H29" s="198">
        <v>1</v>
      </c>
      <c r="I29" s="198">
        <v>1</v>
      </c>
      <c r="J29" s="198">
        <v>2</v>
      </c>
      <c r="K29" s="198">
        <v>6</v>
      </c>
      <c r="L29" s="200">
        <f t="shared" si="0"/>
        <v>20</v>
      </c>
    </row>
    <row r="30" spans="4:13" x14ac:dyDescent="0.25">
      <c r="D30" s="196">
        <f>D29+1</f>
        <v>28</v>
      </c>
      <c r="E30" s="198">
        <v>2</v>
      </c>
      <c r="F30" s="198">
        <v>2</v>
      </c>
      <c r="G30" s="198">
        <v>6</v>
      </c>
      <c r="H30" s="198">
        <v>1</v>
      </c>
      <c r="I30" s="198">
        <v>2</v>
      </c>
      <c r="J30" s="198">
        <v>2</v>
      </c>
      <c r="K30" s="198">
        <v>6</v>
      </c>
      <c r="L30" s="200">
        <f t="shared" si="0"/>
        <v>21</v>
      </c>
    </row>
    <row r="31" spans="4:13" x14ac:dyDescent="0.25">
      <c r="D31" s="196">
        <f t="shared" ref="D31:D40" si="2">D30+1</f>
        <v>29</v>
      </c>
      <c r="E31" s="198">
        <v>2</v>
      </c>
      <c r="F31" s="198">
        <v>2</v>
      </c>
      <c r="G31" s="198">
        <v>6</v>
      </c>
      <c r="H31" s="198">
        <v>1</v>
      </c>
      <c r="I31" s="198">
        <v>1</v>
      </c>
      <c r="J31" s="198">
        <v>2</v>
      </c>
      <c r="K31" s="198">
        <v>6</v>
      </c>
      <c r="L31" s="200">
        <f t="shared" si="0"/>
        <v>20</v>
      </c>
    </row>
    <row r="32" spans="4:13" x14ac:dyDescent="0.25">
      <c r="D32" s="196">
        <f t="shared" si="2"/>
        <v>30</v>
      </c>
      <c r="E32" s="198">
        <v>2</v>
      </c>
      <c r="F32" s="198">
        <v>2</v>
      </c>
      <c r="G32" s="198">
        <v>3</v>
      </c>
      <c r="H32" s="198">
        <v>1</v>
      </c>
      <c r="I32" s="198">
        <v>3</v>
      </c>
      <c r="J32" s="198">
        <v>2</v>
      </c>
      <c r="K32" s="198">
        <v>6</v>
      </c>
      <c r="L32" s="200">
        <f t="shared" si="0"/>
        <v>19</v>
      </c>
    </row>
    <row r="33" spans="4:12" x14ac:dyDescent="0.25">
      <c r="D33" s="196">
        <f t="shared" si="2"/>
        <v>31</v>
      </c>
      <c r="E33" s="198">
        <v>3</v>
      </c>
      <c r="F33" s="198">
        <v>1</v>
      </c>
      <c r="G33" s="198">
        <v>6</v>
      </c>
      <c r="H33" s="198">
        <v>1</v>
      </c>
      <c r="I33" s="198">
        <v>1</v>
      </c>
      <c r="J33" s="198">
        <v>2</v>
      </c>
      <c r="K33" s="198">
        <v>6</v>
      </c>
      <c r="L33" s="200">
        <f t="shared" si="0"/>
        <v>20</v>
      </c>
    </row>
    <row r="34" spans="4:12" x14ac:dyDescent="0.25">
      <c r="D34" s="196">
        <f t="shared" si="2"/>
        <v>32</v>
      </c>
      <c r="E34" s="198">
        <v>3</v>
      </c>
      <c r="F34" s="198">
        <v>1</v>
      </c>
      <c r="G34" s="198">
        <v>3</v>
      </c>
      <c r="H34" s="198">
        <v>1</v>
      </c>
      <c r="I34" s="198">
        <v>1</v>
      </c>
      <c r="J34" s="198">
        <v>2</v>
      </c>
      <c r="K34" s="198">
        <v>6</v>
      </c>
      <c r="L34" s="200">
        <f t="shared" si="0"/>
        <v>17</v>
      </c>
    </row>
    <row r="35" spans="4:12" x14ac:dyDescent="0.25">
      <c r="D35" s="196">
        <f t="shared" si="2"/>
        <v>33</v>
      </c>
      <c r="E35" s="198">
        <v>2</v>
      </c>
      <c r="F35" s="198">
        <v>2</v>
      </c>
      <c r="G35" s="198">
        <v>6</v>
      </c>
      <c r="H35" s="198">
        <v>1</v>
      </c>
      <c r="I35" s="198">
        <v>2</v>
      </c>
      <c r="J35" s="198">
        <v>2</v>
      </c>
      <c r="K35" s="198">
        <v>6</v>
      </c>
      <c r="L35" s="200">
        <f t="shared" si="0"/>
        <v>21</v>
      </c>
    </row>
    <row r="36" spans="4:12" x14ac:dyDescent="0.25">
      <c r="D36" s="196">
        <f t="shared" si="2"/>
        <v>34</v>
      </c>
      <c r="E36" s="198">
        <v>2</v>
      </c>
      <c r="F36" s="198">
        <v>2</v>
      </c>
      <c r="G36" s="198">
        <v>6</v>
      </c>
      <c r="H36" s="198">
        <v>1</v>
      </c>
      <c r="I36" s="198">
        <v>3</v>
      </c>
      <c r="J36" s="198">
        <v>2</v>
      </c>
      <c r="K36" s="198">
        <v>6</v>
      </c>
      <c r="L36" s="200">
        <f t="shared" si="0"/>
        <v>22</v>
      </c>
    </row>
    <row r="37" spans="4:12" x14ac:dyDescent="0.25">
      <c r="D37" s="196">
        <f t="shared" si="2"/>
        <v>35</v>
      </c>
      <c r="E37" s="198">
        <v>3</v>
      </c>
      <c r="F37" s="198">
        <v>2</v>
      </c>
      <c r="G37" s="198">
        <v>3</v>
      </c>
      <c r="H37" s="198">
        <v>4</v>
      </c>
      <c r="I37" s="198">
        <v>1</v>
      </c>
      <c r="J37" s="198">
        <v>1</v>
      </c>
      <c r="K37" s="198">
        <v>6</v>
      </c>
      <c r="L37" s="200">
        <f t="shared" si="0"/>
        <v>20</v>
      </c>
    </row>
    <row r="38" spans="4:12" x14ac:dyDescent="0.25">
      <c r="D38" s="196">
        <f t="shared" si="2"/>
        <v>36</v>
      </c>
      <c r="E38" s="198">
        <v>2</v>
      </c>
      <c r="F38" s="198">
        <v>1</v>
      </c>
      <c r="G38" s="198">
        <v>3</v>
      </c>
      <c r="H38" s="198">
        <v>6</v>
      </c>
      <c r="I38" s="198">
        <v>3</v>
      </c>
      <c r="J38" s="198">
        <v>3</v>
      </c>
      <c r="K38" s="198">
        <v>1</v>
      </c>
      <c r="L38" s="200">
        <f t="shared" si="0"/>
        <v>19</v>
      </c>
    </row>
    <row r="39" spans="4:12" x14ac:dyDescent="0.25">
      <c r="D39" s="196">
        <f t="shared" si="2"/>
        <v>37</v>
      </c>
      <c r="E39" s="198">
        <v>3</v>
      </c>
      <c r="F39" s="198">
        <v>2</v>
      </c>
      <c r="G39" s="198">
        <v>6</v>
      </c>
      <c r="H39" s="198">
        <v>1</v>
      </c>
      <c r="I39" s="198">
        <v>2</v>
      </c>
      <c r="J39" s="198">
        <v>2</v>
      </c>
      <c r="K39" s="198">
        <v>6</v>
      </c>
      <c r="L39" s="200">
        <f t="shared" si="0"/>
        <v>22</v>
      </c>
    </row>
    <row r="40" spans="4:12" x14ac:dyDescent="0.25">
      <c r="D40" s="196">
        <f t="shared" si="2"/>
        <v>38</v>
      </c>
      <c r="E40" s="198">
        <v>1</v>
      </c>
      <c r="F40" s="198">
        <v>1</v>
      </c>
      <c r="G40" s="198">
        <v>3</v>
      </c>
      <c r="H40" s="198">
        <v>5</v>
      </c>
      <c r="I40" s="198">
        <v>2</v>
      </c>
      <c r="J40" s="198">
        <v>1</v>
      </c>
      <c r="K40" s="198">
        <v>6</v>
      </c>
      <c r="L40" s="200">
        <f t="shared" si="0"/>
        <v>19</v>
      </c>
    </row>
    <row r="41" spans="4:12" x14ac:dyDescent="0.25">
      <c r="D41" s="196">
        <f>D40+1</f>
        <v>39</v>
      </c>
      <c r="E41" s="198">
        <v>2</v>
      </c>
      <c r="F41" s="198">
        <v>2</v>
      </c>
      <c r="G41" s="198">
        <v>3</v>
      </c>
      <c r="H41" s="198">
        <v>6</v>
      </c>
      <c r="I41" s="198">
        <v>2</v>
      </c>
      <c r="J41" s="198">
        <v>2</v>
      </c>
      <c r="K41" s="198">
        <v>5</v>
      </c>
      <c r="L41" s="200">
        <f t="shared" si="0"/>
        <v>22</v>
      </c>
    </row>
    <row r="42" spans="4:12" x14ac:dyDescent="0.25">
      <c r="D42" s="196">
        <f t="shared" ref="D42:D51" si="3">D41+1</f>
        <v>40</v>
      </c>
      <c r="E42" s="198">
        <v>3</v>
      </c>
      <c r="F42" s="198">
        <v>2</v>
      </c>
      <c r="G42" s="198">
        <v>4</v>
      </c>
      <c r="H42" s="198">
        <v>4</v>
      </c>
      <c r="I42" s="198">
        <v>1</v>
      </c>
      <c r="J42" s="198">
        <v>2</v>
      </c>
      <c r="K42" s="198">
        <v>6</v>
      </c>
      <c r="L42" s="200">
        <f t="shared" si="0"/>
        <v>22</v>
      </c>
    </row>
    <row r="43" spans="4:12" x14ac:dyDescent="0.25">
      <c r="D43" s="196">
        <f t="shared" si="3"/>
        <v>41</v>
      </c>
      <c r="E43" s="198">
        <v>3</v>
      </c>
      <c r="F43" s="198">
        <v>1</v>
      </c>
      <c r="G43" s="198">
        <v>4</v>
      </c>
      <c r="H43" s="198">
        <v>5</v>
      </c>
      <c r="I43" s="198">
        <v>3</v>
      </c>
      <c r="J43" s="198">
        <v>1</v>
      </c>
      <c r="K43" s="198">
        <v>4</v>
      </c>
      <c r="L43" s="200">
        <f t="shared" si="0"/>
        <v>21</v>
      </c>
    </row>
    <row r="44" spans="4:12" x14ac:dyDescent="0.25">
      <c r="D44" s="196">
        <f t="shared" si="3"/>
        <v>42</v>
      </c>
      <c r="E44" s="198">
        <v>2</v>
      </c>
      <c r="F44" s="198">
        <v>2</v>
      </c>
      <c r="G44" s="198">
        <v>6</v>
      </c>
      <c r="H44" s="198">
        <v>1</v>
      </c>
      <c r="I44" s="198">
        <v>3</v>
      </c>
      <c r="J44" s="198">
        <v>1</v>
      </c>
      <c r="K44" s="198">
        <v>6</v>
      </c>
      <c r="L44" s="200">
        <f t="shared" si="0"/>
        <v>21</v>
      </c>
    </row>
    <row r="45" spans="4:12" x14ac:dyDescent="0.25">
      <c r="D45" s="196">
        <f t="shared" si="3"/>
        <v>43</v>
      </c>
      <c r="E45" s="198">
        <v>1</v>
      </c>
      <c r="F45" s="198">
        <v>2</v>
      </c>
      <c r="G45" s="198">
        <v>6</v>
      </c>
      <c r="H45" s="198">
        <v>1</v>
      </c>
      <c r="I45" s="198">
        <v>4</v>
      </c>
      <c r="J45" s="198">
        <v>2</v>
      </c>
      <c r="K45" s="198">
        <v>6</v>
      </c>
      <c r="L45" s="200">
        <f t="shared" si="0"/>
        <v>22</v>
      </c>
    </row>
    <row r="46" spans="4:12" x14ac:dyDescent="0.25">
      <c r="D46" s="196">
        <f t="shared" si="3"/>
        <v>44</v>
      </c>
      <c r="E46" s="198">
        <v>2</v>
      </c>
      <c r="F46" s="198">
        <v>1</v>
      </c>
      <c r="G46" s="198">
        <v>3</v>
      </c>
      <c r="H46" s="198">
        <v>6</v>
      </c>
      <c r="I46" s="198">
        <v>3</v>
      </c>
      <c r="J46" s="198">
        <v>2</v>
      </c>
      <c r="K46" s="198">
        <v>6</v>
      </c>
      <c r="L46" s="200">
        <f t="shared" si="0"/>
        <v>23</v>
      </c>
    </row>
    <row r="47" spans="4:12" x14ac:dyDescent="0.25">
      <c r="D47" s="196">
        <f t="shared" si="3"/>
        <v>45</v>
      </c>
      <c r="E47" s="198">
        <v>3</v>
      </c>
      <c r="F47" s="198">
        <v>2</v>
      </c>
      <c r="G47" s="198">
        <v>6</v>
      </c>
      <c r="H47" s="198">
        <v>1</v>
      </c>
      <c r="I47" s="198">
        <v>3</v>
      </c>
      <c r="J47" s="198">
        <v>2</v>
      </c>
      <c r="K47" s="198">
        <v>6</v>
      </c>
      <c r="L47" s="200">
        <f t="shared" si="0"/>
        <v>23</v>
      </c>
    </row>
    <row r="48" spans="4:12" x14ac:dyDescent="0.25">
      <c r="D48" s="196">
        <f t="shared" si="3"/>
        <v>46</v>
      </c>
      <c r="E48" s="198">
        <v>5</v>
      </c>
      <c r="F48" s="198">
        <v>1</v>
      </c>
      <c r="G48" s="198">
        <v>6</v>
      </c>
      <c r="H48" s="198">
        <v>1</v>
      </c>
      <c r="I48" s="198">
        <v>3</v>
      </c>
      <c r="J48" s="198">
        <v>1</v>
      </c>
      <c r="K48" s="198">
        <v>6</v>
      </c>
      <c r="L48" s="200">
        <f t="shared" si="0"/>
        <v>23</v>
      </c>
    </row>
    <row r="49" spans="4:12" x14ac:dyDescent="0.25">
      <c r="D49" s="196">
        <f t="shared" si="3"/>
        <v>47</v>
      </c>
      <c r="E49" s="198">
        <v>2</v>
      </c>
      <c r="F49" s="198">
        <v>2</v>
      </c>
      <c r="G49" s="198">
        <v>6</v>
      </c>
      <c r="H49" s="198">
        <v>1</v>
      </c>
      <c r="I49" s="198">
        <v>5</v>
      </c>
      <c r="J49" s="198">
        <v>3</v>
      </c>
      <c r="K49" s="198">
        <v>6</v>
      </c>
      <c r="L49" s="200">
        <f t="shared" si="0"/>
        <v>25</v>
      </c>
    </row>
    <row r="50" spans="4:12" x14ac:dyDescent="0.25">
      <c r="D50" s="196">
        <f t="shared" si="3"/>
        <v>48</v>
      </c>
      <c r="E50" s="198">
        <v>4</v>
      </c>
      <c r="F50" s="198">
        <v>2</v>
      </c>
      <c r="G50" s="198">
        <v>1</v>
      </c>
      <c r="H50" s="198">
        <v>6</v>
      </c>
      <c r="I50" s="198">
        <v>4</v>
      </c>
      <c r="J50" s="198">
        <v>1</v>
      </c>
      <c r="K50" s="198">
        <v>6</v>
      </c>
      <c r="L50" s="200">
        <f t="shared" si="0"/>
        <v>24</v>
      </c>
    </row>
    <row r="51" spans="4:12" x14ac:dyDescent="0.25">
      <c r="D51" s="196">
        <f t="shared" si="3"/>
        <v>49</v>
      </c>
      <c r="E51" s="198">
        <v>2</v>
      </c>
      <c r="F51" s="198">
        <v>1</v>
      </c>
      <c r="G51" s="198">
        <v>3</v>
      </c>
      <c r="H51" s="198">
        <v>6</v>
      </c>
      <c r="I51" s="198">
        <v>3</v>
      </c>
      <c r="J51" s="198">
        <v>2</v>
      </c>
      <c r="K51" s="198">
        <v>6</v>
      </c>
      <c r="L51" s="200">
        <f t="shared" si="0"/>
        <v>23</v>
      </c>
    </row>
    <row r="52" spans="4:12" x14ac:dyDescent="0.25">
      <c r="D52" s="196">
        <f>D51+1</f>
        <v>50</v>
      </c>
      <c r="E52" s="198">
        <v>3</v>
      </c>
      <c r="F52" s="198">
        <v>1</v>
      </c>
      <c r="G52" s="198">
        <v>3</v>
      </c>
      <c r="H52" s="198">
        <v>4</v>
      </c>
      <c r="I52" s="198">
        <v>3</v>
      </c>
      <c r="J52" s="198">
        <v>2</v>
      </c>
      <c r="K52" s="198">
        <v>6</v>
      </c>
      <c r="L52" s="200">
        <f t="shared" si="0"/>
        <v>22</v>
      </c>
    </row>
    <row r="53" spans="4:12" x14ac:dyDescent="0.25">
      <c r="D53" s="196">
        <f t="shared" ref="D53:D57" si="4">D52+1</f>
        <v>51</v>
      </c>
      <c r="E53" s="198">
        <v>3</v>
      </c>
      <c r="F53" s="198">
        <v>2</v>
      </c>
      <c r="G53" s="198">
        <v>6</v>
      </c>
      <c r="H53" s="198">
        <v>1</v>
      </c>
      <c r="I53" s="198">
        <v>1</v>
      </c>
      <c r="J53" s="198">
        <v>1</v>
      </c>
      <c r="K53" s="198">
        <v>6</v>
      </c>
      <c r="L53" s="200">
        <f t="shared" si="0"/>
        <v>20</v>
      </c>
    </row>
    <row r="54" spans="4:12" x14ac:dyDescent="0.25">
      <c r="D54" s="196">
        <f t="shared" si="4"/>
        <v>52</v>
      </c>
      <c r="E54" s="198">
        <v>4</v>
      </c>
      <c r="F54" s="198">
        <v>2</v>
      </c>
      <c r="G54" s="198">
        <v>6</v>
      </c>
      <c r="H54" s="198">
        <v>1</v>
      </c>
      <c r="I54" s="198">
        <v>1</v>
      </c>
      <c r="J54" s="198">
        <v>1</v>
      </c>
      <c r="K54" s="198">
        <v>6</v>
      </c>
      <c r="L54" s="200">
        <f t="shared" si="0"/>
        <v>21</v>
      </c>
    </row>
    <row r="55" spans="4:12" x14ac:dyDescent="0.25">
      <c r="D55" s="196">
        <f t="shared" si="4"/>
        <v>53</v>
      </c>
      <c r="E55" s="198">
        <v>3</v>
      </c>
      <c r="F55" s="198">
        <v>2</v>
      </c>
      <c r="G55" s="198">
        <v>6</v>
      </c>
      <c r="H55" s="198">
        <v>1</v>
      </c>
      <c r="I55" s="198">
        <v>3</v>
      </c>
      <c r="J55" s="198">
        <v>3</v>
      </c>
      <c r="K55" s="198">
        <v>5</v>
      </c>
      <c r="L55" s="200">
        <f t="shared" si="0"/>
        <v>23</v>
      </c>
    </row>
    <row r="56" spans="4:12" x14ac:dyDescent="0.25">
      <c r="D56" s="196">
        <f t="shared" si="4"/>
        <v>54</v>
      </c>
      <c r="E56" s="198">
        <v>4</v>
      </c>
      <c r="F56" s="198">
        <v>2</v>
      </c>
      <c r="G56" s="198">
        <v>6</v>
      </c>
      <c r="H56" s="198">
        <v>1</v>
      </c>
      <c r="I56" s="198">
        <v>1</v>
      </c>
      <c r="J56" s="198">
        <v>2</v>
      </c>
      <c r="K56" s="198">
        <v>6</v>
      </c>
      <c r="L56" s="200">
        <f t="shared" si="0"/>
        <v>22</v>
      </c>
    </row>
    <row r="57" spans="4:12" x14ac:dyDescent="0.25">
      <c r="D57" s="196">
        <f t="shared" si="4"/>
        <v>55</v>
      </c>
      <c r="E57" s="198">
        <v>3</v>
      </c>
      <c r="F57" s="198">
        <v>2</v>
      </c>
      <c r="G57" s="198">
        <v>6</v>
      </c>
      <c r="H57" s="198">
        <v>1</v>
      </c>
      <c r="I57" s="198">
        <v>1</v>
      </c>
      <c r="J57" s="198">
        <v>1</v>
      </c>
      <c r="K57" s="198">
        <v>6</v>
      </c>
      <c r="L57" s="200">
        <f t="shared" si="0"/>
        <v>20</v>
      </c>
    </row>
    <row r="58" spans="4:12" x14ac:dyDescent="0.25">
      <c r="D58" s="196">
        <f>D57+1</f>
        <v>56</v>
      </c>
      <c r="E58" s="198">
        <v>3</v>
      </c>
      <c r="F58" s="198">
        <v>2</v>
      </c>
      <c r="G58" s="198">
        <v>3</v>
      </c>
      <c r="H58" s="198">
        <v>6</v>
      </c>
      <c r="I58" s="198">
        <v>3</v>
      </c>
      <c r="J58" s="198">
        <v>2</v>
      </c>
      <c r="K58" s="198">
        <v>6</v>
      </c>
      <c r="L58" s="200">
        <f t="shared" si="0"/>
        <v>25</v>
      </c>
    </row>
    <row r="59" spans="4:12" x14ac:dyDescent="0.25">
      <c r="D59" s="196">
        <f t="shared" ref="D59:D74" si="5">D58+1</f>
        <v>57</v>
      </c>
      <c r="E59" s="198">
        <v>3</v>
      </c>
      <c r="F59" s="198">
        <v>2</v>
      </c>
      <c r="G59" s="198">
        <v>6</v>
      </c>
      <c r="H59" s="198">
        <v>1</v>
      </c>
      <c r="I59" s="198">
        <v>2</v>
      </c>
      <c r="J59" s="198">
        <v>2</v>
      </c>
      <c r="K59" s="198">
        <v>6</v>
      </c>
      <c r="L59" s="200">
        <f t="shared" si="0"/>
        <v>22</v>
      </c>
    </row>
    <row r="60" spans="4:12" x14ac:dyDescent="0.25">
      <c r="D60" s="196">
        <f t="shared" si="5"/>
        <v>58</v>
      </c>
      <c r="E60" s="198">
        <v>3</v>
      </c>
      <c r="F60" s="198">
        <v>1</v>
      </c>
      <c r="G60" s="198">
        <v>3</v>
      </c>
      <c r="H60" s="198">
        <v>3</v>
      </c>
      <c r="I60" s="198">
        <v>2</v>
      </c>
      <c r="J60" s="198">
        <v>2</v>
      </c>
      <c r="K60" s="198">
        <v>6</v>
      </c>
      <c r="L60" s="200">
        <f t="shared" si="0"/>
        <v>20</v>
      </c>
    </row>
    <row r="61" spans="4:12" x14ac:dyDescent="0.25">
      <c r="D61" s="196">
        <f t="shared" si="5"/>
        <v>59</v>
      </c>
      <c r="E61" s="198">
        <v>1</v>
      </c>
      <c r="F61" s="198">
        <v>1</v>
      </c>
      <c r="G61" s="198">
        <v>5</v>
      </c>
      <c r="H61" s="198">
        <v>6</v>
      </c>
      <c r="I61" s="198">
        <v>5</v>
      </c>
      <c r="J61" s="198">
        <v>1</v>
      </c>
      <c r="K61" s="198">
        <v>1</v>
      </c>
      <c r="L61" s="200">
        <f t="shared" si="0"/>
        <v>20</v>
      </c>
    </row>
    <row r="62" spans="4:12" x14ac:dyDescent="0.25">
      <c r="D62" s="196">
        <f t="shared" si="5"/>
        <v>60</v>
      </c>
      <c r="E62" s="198">
        <v>2</v>
      </c>
      <c r="F62" s="198">
        <v>1</v>
      </c>
      <c r="G62" s="198">
        <v>6</v>
      </c>
      <c r="H62" s="198">
        <v>1</v>
      </c>
      <c r="I62" s="198">
        <v>3</v>
      </c>
      <c r="J62" s="198">
        <v>2</v>
      </c>
      <c r="K62" s="198">
        <v>5</v>
      </c>
      <c r="L62" s="200">
        <f t="shared" si="0"/>
        <v>20</v>
      </c>
    </row>
    <row r="63" spans="4:12" x14ac:dyDescent="0.25">
      <c r="D63" s="196">
        <f t="shared" si="5"/>
        <v>61</v>
      </c>
      <c r="E63" s="198">
        <v>3</v>
      </c>
      <c r="F63" s="198">
        <v>2</v>
      </c>
      <c r="G63" s="198">
        <v>6</v>
      </c>
      <c r="H63" s="198">
        <v>1</v>
      </c>
      <c r="I63" s="198">
        <v>3</v>
      </c>
      <c r="J63" s="198">
        <v>2</v>
      </c>
      <c r="K63" s="198">
        <v>6</v>
      </c>
      <c r="L63" s="200">
        <f t="shared" si="0"/>
        <v>23</v>
      </c>
    </row>
    <row r="64" spans="4:12" x14ac:dyDescent="0.25">
      <c r="D64" s="196">
        <f t="shared" si="5"/>
        <v>62</v>
      </c>
      <c r="E64" s="198">
        <v>2</v>
      </c>
      <c r="F64" s="198">
        <v>2</v>
      </c>
      <c r="G64" s="198">
        <v>6</v>
      </c>
      <c r="H64" s="198">
        <v>1</v>
      </c>
      <c r="I64" s="198">
        <v>1</v>
      </c>
      <c r="J64" s="198">
        <v>1</v>
      </c>
      <c r="K64" s="198">
        <v>4</v>
      </c>
      <c r="L64" s="200">
        <f t="shared" si="0"/>
        <v>17</v>
      </c>
    </row>
    <row r="65" spans="4:12" x14ac:dyDescent="0.25">
      <c r="D65" s="196">
        <f t="shared" si="5"/>
        <v>63</v>
      </c>
      <c r="E65" s="198">
        <v>1</v>
      </c>
      <c r="F65" s="198">
        <v>2</v>
      </c>
      <c r="G65" s="198">
        <v>6</v>
      </c>
      <c r="H65" s="198">
        <v>1</v>
      </c>
      <c r="I65" s="198">
        <v>3</v>
      </c>
      <c r="J65" s="198">
        <v>1</v>
      </c>
      <c r="K65" s="198">
        <v>4</v>
      </c>
      <c r="L65" s="200">
        <f t="shared" si="0"/>
        <v>18</v>
      </c>
    </row>
    <row r="66" spans="4:12" x14ac:dyDescent="0.25">
      <c r="D66" s="196">
        <f t="shared" si="5"/>
        <v>64</v>
      </c>
      <c r="E66" s="198">
        <v>5</v>
      </c>
      <c r="F66" s="198">
        <v>2</v>
      </c>
      <c r="G66" s="198">
        <v>6</v>
      </c>
      <c r="H66" s="198">
        <v>1</v>
      </c>
      <c r="I66" s="198">
        <v>1</v>
      </c>
      <c r="J66" s="198">
        <v>1</v>
      </c>
      <c r="K66" s="198">
        <v>6</v>
      </c>
      <c r="L66" s="200">
        <f t="shared" si="0"/>
        <v>22</v>
      </c>
    </row>
    <row r="67" spans="4:12" x14ac:dyDescent="0.25">
      <c r="D67" s="196">
        <f t="shared" si="5"/>
        <v>65</v>
      </c>
      <c r="E67" s="198">
        <v>2</v>
      </c>
      <c r="F67" s="198">
        <v>2</v>
      </c>
      <c r="G67" s="198">
        <v>3</v>
      </c>
      <c r="H67" s="198">
        <v>1</v>
      </c>
      <c r="I67" s="198">
        <v>1</v>
      </c>
      <c r="J67" s="198">
        <v>2</v>
      </c>
      <c r="K67" s="198">
        <v>6</v>
      </c>
      <c r="L67" s="200">
        <f t="shared" si="0"/>
        <v>17</v>
      </c>
    </row>
    <row r="68" spans="4:12" x14ac:dyDescent="0.25">
      <c r="D68" s="196">
        <f t="shared" si="5"/>
        <v>66</v>
      </c>
      <c r="E68" s="198">
        <v>4</v>
      </c>
      <c r="F68" s="198">
        <v>2</v>
      </c>
      <c r="G68" s="198">
        <v>3</v>
      </c>
      <c r="H68" s="198">
        <v>5</v>
      </c>
      <c r="I68" s="198">
        <v>1</v>
      </c>
      <c r="J68" s="198">
        <v>2</v>
      </c>
      <c r="K68" s="198">
        <v>6</v>
      </c>
      <c r="L68" s="200">
        <f t="shared" ref="L68:L102" si="6">SUM(E68:K68)</f>
        <v>23</v>
      </c>
    </row>
    <row r="69" spans="4:12" x14ac:dyDescent="0.25">
      <c r="D69" s="196">
        <f t="shared" si="5"/>
        <v>67</v>
      </c>
      <c r="E69" s="198">
        <v>2</v>
      </c>
      <c r="F69" s="198">
        <v>1</v>
      </c>
      <c r="G69" s="198">
        <v>3</v>
      </c>
      <c r="H69" s="198">
        <v>6</v>
      </c>
      <c r="I69" s="198">
        <v>3</v>
      </c>
      <c r="J69" s="198">
        <v>1</v>
      </c>
      <c r="K69" s="198">
        <v>1</v>
      </c>
      <c r="L69" s="200">
        <f t="shared" si="6"/>
        <v>17</v>
      </c>
    </row>
    <row r="70" spans="4:12" x14ac:dyDescent="0.25">
      <c r="D70" s="196">
        <f t="shared" si="5"/>
        <v>68</v>
      </c>
      <c r="E70" s="198">
        <v>2</v>
      </c>
      <c r="F70" s="198">
        <v>2</v>
      </c>
      <c r="G70" s="198">
        <v>3</v>
      </c>
      <c r="H70" s="198">
        <v>6</v>
      </c>
      <c r="I70" s="198">
        <v>1</v>
      </c>
      <c r="J70" s="198">
        <v>3</v>
      </c>
      <c r="K70" s="198">
        <v>6</v>
      </c>
      <c r="L70" s="200">
        <f t="shared" si="6"/>
        <v>23</v>
      </c>
    </row>
    <row r="71" spans="4:12" x14ac:dyDescent="0.25">
      <c r="D71" s="196">
        <f t="shared" si="5"/>
        <v>69</v>
      </c>
      <c r="E71" s="198">
        <v>2</v>
      </c>
      <c r="F71" s="198">
        <v>1</v>
      </c>
      <c r="G71" s="198">
        <v>5</v>
      </c>
      <c r="H71" s="198">
        <v>1</v>
      </c>
      <c r="I71" s="198">
        <v>1</v>
      </c>
      <c r="J71" s="198">
        <v>2</v>
      </c>
      <c r="K71" s="198">
        <v>4</v>
      </c>
      <c r="L71" s="200">
        <f t="shared" si="6"/>
        <v>16</v>
      </c>
    </row>
    <row r="72" spans="4:12" x14ac:dyDescent="0.25">
      <c r="D72" s="196">
        <f t="shared" si="5"/>
        <v>70</v>
      </c>
      <c r="E72" s="198">
        <v>3</v>
      </c>
      <c r="F72" s="198">
        <v>2</v>
      </c>
      <c r="G72" s="198">
        <v>6</v>
      </c>
      <c r="H72" s="198">
        <v>2</v>
      </c>
      <c r="I72" s="198">
        <v>1</v>
      </c>
      <c r="J72" s="198">
        <v>1</v>
      </c>
      <c r="K72" s="198">
        <v>6</v>
      </c>
      <c r="L72" s="200">
        <f t="shared" si="6"/>
        <v>21</v>
      </c>
    </row>
    <row r="73" spans="4:12" x14ac:dyDescent="0.25">
      <c r="D73" s="196">
        <f t="shared" si="5"/>
        <v>71</v>
      </c>
      <c r="E73" s="198">
        <v>2</v>
      </c>
      <c r="F73" s="198">
        <v>1</v>
      </c>
      <c r="G73" s="198">
        <v>3</v>
      </c>
      <c r="H73" s="198">
        <v>2</v>
      </c>
      <c r="I73" s="198">
        <v>1</v>
      </c>
      <c r="J73" s="198">
        <v>2</v>
      </c>
      <c r="K73" s="198">
        <v>6</v>
      </c>
      <c r="L73" s="200">
        <f t="shared" si="6"/>
        <v>17</v>
      </c>
    </row>
    <row r="74" spans="4:12" x14ac:dyDescent="0.25">
      <c r="D74" s="196">
        <f t="shared" si="5"/>
        <v>72</v>
      </c>
      <c r="E74" s="198">
        <v>2</v>
      </c>
      <c r="F74" s="198">
        <v>2</v>
      </c>
      <c r="G74" s="198">
        <v>4</v>
      </c>
      <c r="H74" s="198">
        <v>4</v>
      </c>
      <c r="I74" s="198">
        <v>1</v>
      </c>
      <c r="J74" s="198">
        <v>3</v>
      </c>
      <c r="K74" s="198">
        <v>6</v>
      </c>
      <c r="L74" s="200">
        <f t="shared" si="6"/>
        <v>22</v>
      </c>
    </row>
    <row r="75" spans="4:12" x14ac:dyDescent="0.25">
      <c r="D75" s="196">
        <f>D74+1</f>
        <v>73</v>
      </c>
      <c r="E75" s="198">
        <v>3</v>
      </c>
      <c r="F75" s="198">
        <v>1</v>
      </c>
      <c r="G75" s="198">
        <v>6</v>
      </c>
      <c r="H75" s="198">
        <v>2</v>
      </c>
      <c r="I75" s="198">
        <v>2</v>
      </c>
      <c r="J75" s="198">
        <v>1</v>
      </c>
      <c r="K75" s="198">
        <v>6</v>
      </c>
      <c r="L75" s="200">
        <f t="shared" si="6"/>
        <v>21</v>
      </c>
    </row>
    <row r="76" spans="4:12" x14ac:dyDescent="0.25">
      <c r="D76" s="196">
        <f t="shared" ref="D76:D85" si="7">D75+1</f>
        <v>74</v>
      </c>
      <c r="E76" s="198">
        <v>1</v>
      </c>
      <c r="F76" s="198">
        <v>1</v>
      </c>
      <c r="G76" s="198">
        <v>3</v>
      </c>
      <c r="H76" s="198">
        <v>5</v>
      </c>
      <c r="I76" s="198">
        <v>2</v>
      </c>
      <c r="J76" s="198">
        <v>3</v>
      </c>
      <c r="K76" s="198">
        <v>6</v>
      </c>
      <c r="L76" s="200">
        <f t="shared" si="6"/>
        <v>21</v>
      </c>
    </row>
    <row r="77" spans="4:12" x14ac:dyDescent="0.25">
      <c r="D77" s="196">
        <f t="shared" si="7"/>
        <v>75</v>
      </c>
      <c r="E77" s="198">
        <v>2</v>
      </c>
      <c r="F77" s="198">
        <v>1</v>
      </c>
      <c r="G77" s="198">
        <v>5</v>
      </c>
      <c r="H77" s="198">
        <v>2</v>
      </c>
      <c r="I77" s="198">
        <v>3</v>
      </c>
      <c r="J77" s="198">
        <v>3</v>
      </c>
      <c r="K77" s="198">
        <v>4</v>
      </c>
      <c r="L77" s="200">
        <f t="shared" si="6"/>
        <v>20</v>
      </c>
    </row>
    <row r="78" spans="4:12" x14ac:dyDescent="0.25">
      <c r="D78" s="196">
        <f t="shared" si="7"/>
        <v>76</v>
      </c>
      <c r="E78" s="198">
        <v>2</v>
      </c>
      <c r="F78" s="198">
        <v>2</v>
      </c>
      <c r="G78" s="198">
        <v>6</v>
      </c>
      <c r="H78" s="198">
        <v>1</v>
      </c>
      <c r="I78" s="198">
        <v>2</v>
      </c>
      <c r="J78" s="198">
        <v>2</v>
      </c>
      <c r="K78" s="198">
        <v>6</v>
      </c>
      <c r="L78" s="200">
        <f t="shared" si="6"/>
        <v>21</v>
      </c>
    </row>
    <row r="79" spans="4:12" x14ac:dyDescent="0.25">
      <c r="D79" s="196">
        <f t="shared" si="7"/>
        <v>77</v>
      </c>
      <c r="E79" s="198">
        <v>3</v>
      </c>
      <c r="F79" s="198">
        <v>1</v>
      </c>
      <c r="G79" s="198">
        <v>6</v>
      </c>
      <c r="H79" s="198">
        <v>1</v>
      </c>
      <c r="I79" s="198">
        <v>1</v>
      </c>
      <c r="J79" s="198">
        <v>2</v>
      </c>
      <c r="K79" s="198">
        <v>6</v>
      </c>
      <c r="L79" s="200">
        <f t="shared" si="6"/>
        <v>20</v>
      </c>
    </row>
    <row r="80" spans="4:12" x14ac:dyDescent="0.25">
      <c r="D80" s="196">
        <f t="shared" si="7"/>
        <v>78</v>
      </c>
      <c r="E80" s="198">
        <v>2</v>
      </c>
      <c r="F80" s="198">
        <v>2</v>
      </c>
      <c r="G80" s="198">
        <v>6</v>
      </c>
      <c r="H80" s="198">
        <v>1</v>
      </c>
      <c r="I80" s="198">
        <v>2</v>
      </c>
      <c r="J80" s="198">
        <v>2</v>
      </c>
      <c r="K80" s="198">
        <v>6</v>
      </c>
      <c r="L80" s="200">
        <f t="shared" si="6"/>
        <v>21</v>
      </c>
    </row>
    <row r="81" spans="4:12" x14ac:dyDescent="0.25">
      <c r="D81" s="196">
        <f t="shared" si="7"/>
        <v>79</v>
      </c>
      <c r="E81" s="198">
        <v>2</v>
      </c>
      <c r="F81" s="198">
        <v>2</v>
      </c>
      <c r="G81" s="198">
        <v>6</v>
      </c>
      <c r="H81" s="198">
        <v>1</v>
      </c>
      <c r="I81" s="198">
        <v>1</v>
      </c>
      <c r="J81" s="198">
        <v>2</v>
      </c>
      <c r="K81" s="198">
        <v>6</v>
      </c>
      <c r="L81" s="200">
        <f t="shared" si="6"/>
        <v>20</v>
      </c>
    </row>
    <row r="82" spans="4:12" x14ac:dyDescent="0.25">
      <c r="D82" s="196">
        <f t="shared" si="7"/>
        <v>80</v>
      </c>
      <c r="E82" s="198">
        <v>2</v>
      </c>
      <c r="F82" s="198">
        <v>2</v>
      </c>
      <c r="G82" s="198">
        <v>3</v>
      </c>
      <c r="H82" s="198">
        <v>1</v>
      </c>
      <c r="I82" s="198">
        <v>3</v>
      </c>
      <c r="J82" s="198">
        <v>2</v>
      </c>
      <c r="K82" s="198">
        <v>6</v>
      </c>
      <c r="L82" s="200">
        <f t="shared" si="6"/>
        <v>19</v>
      </c>
    </row>
    <row r="83" spans="4:12" x14ac:dyDescent="0.25">
      <c r="D83" s="196">
        <f t="shared" si="7"/>
        <v>81</v>
      </c>
      <c r="E83" s="198">
        <v>3</v>
      </c>
      <c r="F83" s="198">
        <v>1</v>
      </c>
      <c r="G83" s="198">
        <v>6</v>
      </c>
      <c r="H83" s="198">
        <v>1</v>
      </c>
      <c r="I83" s="198">
        <v>1</v>
      </c>
      <c r="J83" s="198">
        <v>2</v>
      </c>
      <c r="K83" s="198">
        <v>6</v>
      </c>
      <c r="L83" s="200">
        <f t="shared" si="6"/>
        <v>20</v>
      </c>
    </row>
    <row r="84" spans="4:12" x14ac:dyDescent="0.25">
      <c r="D84" s="196">
        <f t="shared" si="7"/>
        <v>82</v>
      </c>
      <c r="E84" s="198">
        <v>3</v>
      </c>
      <c r="F84" s="198">
        <v>1</v>
      </c>
      <c r="G84" s="198">
        <v>3</v>
      </c>
      <c r="H84" s="198">
        <v>1</v>
      </c>
      <c r="I84" s="198">
        <v>1</v>
      </c>
      <c r="J84" s="198">
        <v>2</v>
      </c>
      <c r="K84" s="198">
        <v>6</v>
      </c>
      <c r="L84" s="200">
        <f t="shared" si="6"/>
        <v>17</v>
      </c>
    </row>
    <row r="85" spans="4:12" x14ac:dyDescent="0.25">
      <c r="D85" s="196">
        <f t="shared" si="7"/>
        <v>83</v>
      </c>
      <c r="E85" s="198">
        <v>2</v>
      </c>
      <c r="F85" s="198">
        <v>2</v>
      </c>
      <c r="G85" s="198">
        <v>6</v>
      </c>
      <c r="H85" s="198">
        <v>1</v>
      </c>
      <c r="I85" s="198">
        <v>2</v>
      </c>
      <c r="J85" s="198">
        <v>2</v>
      </c>
      <c r="K85" s="198">
        <v>6</v>
      </c>
      <c r="L85" s="200">
        <f t="shared" si="6"/>
        <v>21</v>
      </c>
    </row>
    <row r="86" spans="4:12" x14ac:dyDescent="0.25">
      <c r="D86" s="196">
        <f>D85+1</f>
        <v>84</v>
      </c>
      <c r="E86" s="198">
        <v>2</v>
      </c>
      <c r="F86" s="198">
        <v>2</v>
      </c>
      <c r="G86" s="198">
        <v>6</v>
      </c>
      <c r="H86" s="198">
        <v>1</v>
      </c>
      <c r="I86" s="198">
        <v>3</v>
      </c>
      <c r="J86" s="198">
        <v>2</v>
      </c>
      <c r="K86" s="198">
        <v>6</v>
      </c>
      <c r="L86" s="200">
        <f t="shared" si="6"/>
        <v>22</v>
      </c>
    </row>
    <row r="87" spans="4:12" x14ac:dyDescent="0.25">
      <c r="D87" s="196">
        <f t="shared" ref="D87:D93" si="8">D86+1</f>
        <v>85</v>
      </c>
      <c r="E87" s="198">
        <v>3</v>
      </c>
      <c r="F87" s="198">
        <v>2</v>
      </c>
      <c r="G87" s="198">
        <v>3</v>
      </c>
      <c r="H87" s="198">
        <v>4</v>
      </c>
      <c r="I87" s="198">
        <v>1</v>
      </c>
      <c r="J87" s="198">
        <v>1</v>
      </c>
      <c r="K87" s="198">
        <v>6</v>
      </c>
      <c r="L87" s="200">
        <f t="shared" si="6"/>
        <v>20</v>
      </c>
    </row>
    <row r="88" spans="4:12" x14ac:dyDescent="0.25">
      <c r="D88" s="196">
        <f t="shared" si="8"/>
        <v>86</v>
      </c>
      <c r="E88" s="198">
        <v>2</v>
      </c>
      <c r="F88" s="198">
        <v>1</v>
      </c>
      <c r="G88" s="198">
        <v>3</v>
      </c>
      <c r="H88" s="198">
        <v>6</v>
      </c>
      <c r="I88" s="198">
        <v>3</v>
      </c>
      <c r="J88" s="198">
        <v>3</v>
      </c>
      <c r="K88" s="198">
        <v>1</v>
      </c>
      <c r="L88" s="200">
        <f t="shared" si="6"/>
        <v>19</v>
      </c>
    </row>
    <row r="89" spans="4:12" x14ac:dyDescent="0.25">
      <c r="D89" s="196">
        <f t="shared" si="8"/>
        <v>87</v>
      </c>
      <c r="E89" s="198">
        <v>3</v>
      </c>
      <c r="F89" s="198">
        <v>2</v>
      </c>
      <c r="G89" s="198">
        <v>6</v>
      </c>
      <c r="H89" s="198">
        <v>1</v>
      </c>
      <c r="I89" s="198">
        <v>2</v>
      </c>
      <c r="J89" s="198">
        <v>2</v>
      </c>
      <c r="K89" s="198">
        <v>6</v>
      </c>
      <c r="L89" s="200">
        <f t="shared" si="6"/>
        <v>22</v>
      </c>
    </row>
    <row r="90" spans="4:12" x14ac:dyDescent="0.25">
      <c r="D90" s="196">
        <f t="shared" si="8"/>
        <v>88</v>
      </c>
      <c r="E90" s="198">
        <v>1</v>
      </c>
      <c r="F90" s="198">
        <v>1</v>
      </c>
      <c r="G90" s="198">
        <v>3</v>
      </c>
      <c r="H90" s="198">
        <v>5</v>
      </c>
      <c r="I90" s="198">
        <v>2</v>
      </c>
      <c r="J90" s="198">
        <v>1</v>
      </c>
      <c r="K90" s="198">
        <v>6</v>
      </c>
      <c r="L90" s="200">
        <f t="shared" si="6"/>
        <v>19</v>
      </c>
    </row>
    <row r="91" spans="4:12" x14ac:dyDescent="0.25">
      <c r="D91" s="196">
        <f t="shared" si="8"/>
        <v>89</v>
      </c>
      <c r="E91" s="198">
        <v>2</v>
      </c>
      <c r="F91" s="198">
        <v>2</v>
      </c>
      <c r="G91" s="198">
        <v>3</v>
      </c>
      <c r="H91" s="198">
        <v>6</v>
      </c>
      <c r="I91" s="198">
        <v>2</v>
      </c>
      <c r="J91" s="198">
        <v>2</v>
      </c>
      <c r="K91" s="198">
        <v>5</v>
      </c>
      <c r="L91" s="200">
        <f t="shared" si="6"/>
        <v>22</v>
      </c>
    </row>
    <row r="92" spans="4:12" x14ac:dyDescent="0.25">
      <c r="D92" s="196">
        <f t="shared" si="8"/>
        <v>90</v>
      </c>
      <c r="E92" s="198">
        <v>3</v>
      </c>
      <c r="F92" s="198">
        <v>2</v>
      </c>
      <c r="G92" s="198">
        <v>4</v>
      </c>
      <c r="H92" s="198">
        <v>4</v>
      </c>
      <c r="I92" s="198">
        <v>1</v>
      </c>
      <c r="J92" s="198">
        <v>2</v>
      </c>
      <c r="K92" s="198">
        <v>6</v>
      </c>
      <c r="L92" s="200">
        <f t="shared" si="6"/>
        <v>22</v>
      </c>
    </row>
    <row r="93" spans="4:12" x14ac:dyDescent="0.25">
      <c r="D93" s="196">
        <f t="shared" si="8"/>
        <v>91</v>
      </c>
      <c r="E93" s="198">
        <v>3</v>
      </c>
      <c r="F93" s="198">
        <v>1</v>
      </c>
      <c r="G93" s="198">
        <v>4</v>
      </c>
      <c r="H93" s="198">
        <v>5</v>
      </c>
      <c r="I93" s="198">
        <v>3</v>
      </c>
      <c r="J93" s="198">
        <v>1</v>
      </c>
      <c r="K93" s="198">
        <v>4</v>
      </c>
      <c r="L93" s="200">
        <f t="shared" si="6"/>
        <v>21</v>
      </c>
    </row>
    <row r="94" spans="4:12" x14ac:dyDescent="0.25">
      <c r="D94" s="196">
        <f>D93+1</f>
        <v>92</v>
      </c>
      <c r="E94" s="198">
        <v>2</v>
      </c>
      <c r="F94" s="198">
        <v>2</v>
      </c>
      <c r="G94" s="198">
        <v>6</v>
      </c>
      <c r="H94" s="198">
        <v>1</v>
      </c>
      <c r="I94" s="198">
        <v>3</v>
      </c>
      <c r="J94" s="198">
        <v>1</v>
      </c>
      <c r="K94" s="198">
        <v>6</v>
      </c>
      <c r="L94" s="200">
        <f t="shared" si="6"/>
        <v>21</v>
      </c>
    </row>
    <row r="95" spans="4:12" x14ac:dyDescent="0.25">
      <c r="D95" s="196">
        <f t="shared" ref="D95:D102" si="9">D94+1</f>
        <v>93</v>
      </c>
      <c r="E95" s="198">
        <v>1</v>
      </c>
      <c r="F95" s="198">
        <v>2</v>
      </c>
      <c r="G95" s="198">
        <v>6</v>
      </c>
      <c r="H95" s="198">
        <v>1</v>
      </c>
      <c r="I95" s="198">
        <v>4</v>
      </c>
      <c r="J95" s="198">
        <v>2</v>
      </c>
      <c r="K95" s="198">
        <v>6</v>
      </c>
      <c r="L95" s="200">
        <f t="shared" si="6"/>
        <v>22</v>
      </c>
    </row>
    <row r="96" spans="4:12" x14ac:dyDescent="0.25">
      <c r="D96" s="196">
        <f t="shared" si="9"/>
        <v>94</v>
      </c>
      <c r="E96" s="198">
        <v>2</v>
      </c>
      <c r="F96" s="198">
        <v>1</v>
      </c>
      <c r="G96" s="198">
        <v>3</v>
      </c>
      <c r="H96" s="198">
        <v>6</v>
      </c>
      <c r="I96" s="198">
        <v>3</v>
      </c>
      <c r="J96" s="198">
        <v>2</v>
      </c>
      <c r="K96" s="198">
        <v>6</v>
      </c>
      <c r="L96" s="200">
        <f t="shared" si="6"/>
        <v>23</v>
      </c>
    </row>
    <row r="97" spans="4:12" x14ac:dyDescent="0.25">
      <c r="D97" s="196">
        <f t="shared" si="9"/>
        <v>95</v>
      </c>
      <c r="E97" s="198">
        <v>3</v>
      </c>
      <c r="F97" s="198">
        <v>2</v>
      </c>
      <c r="G97" s="198">
        <v>6</v>
      </c>
      <c r="H97" s="198">
        <v>1</v>
      </c>
      <c r="I97" s="198">
        <v>3</v>
      </c>
      <c r="J97" s="198">
        <v>2</v>
      </c>
      <c r="K97" s="198">
        <v>6</v>
      </c>
      <c r="L97" s="200">
        <f t="shared" si="6"/>
        <v>23</v>
      </c>
    </row>
    <row r="98" spans="4:12" x14ac:dyDescent="0.25">
      <c r="D98" s="196">
        <f t="shared" si="9"/>
        <v>96</v>
      </c>
      <c r="E98" s="198">
        <v>5</v>
      </c>
      <c r="F98" s="198">
        <v>1</v>
      </c>
      <c r="G98" s="198">
        <v>6</v>
      </c>
      <c r="H98" s="198">
        <v>1</v>
      </c>
      <c r="I98" s="198">
        <v>3</v>
      </c>
      <c r="J98" s="198">
        <v>1</v>
      </c>
      <c r="K98" s="198">
        <v>6</v>
      </c>
      <c r="L98" s="200">
        <f t="shared" si="6"/>
        <v>23</v>
      </c>
    </row>
    <row r="99" spans="4:12" x14ac:dyDescent="0.25">
      <c r="D99" s="196">
        <f t="shared" si="9"/>
        <v>97</v>
      </c>
      <c r="E99" s="198">
        <v>2</v>
      </c>
      <c r="F99" s="198">
        <v>2</v>
      </c>
      <c r="G99" s="198">
        <v>6</v>
      </c>
      <c r="H99" s="198">
        <v>1</v>
      </c>
      <c r="I99" s="198">
        <v>5</v>
      </c>
      <c r="J99" s="198">
        <v>3</v>
      </c>
      <c r="K99" s="198">
        <v>6</v>
      </c>
      <c r="L99" s="200">
        <f t="shared" si="6"/>
        <v>25</v>
      </c>
    </row>
    <row r="100" spans="4:12" x14ac:dyDescent="0.25">
      <c r="D100" s="196">
        <f t="shared" si="9"/>
        <v>98</v>
      </c>
      <c r="E100" s="198">
        <v>4</v>
      </c>
      <c r="F100" s="198">
        <v>2</v>
      </c>
      <c r="G100" s="198">
        <v>1</v>
      </c>
      <c r="H100" s="198">
        <v>6</v>
      </c>
      <c r="I100" s="198">
        <v>4</v>
      </c>
      <c r="J100" s="198">
        <v>1</v>
      </c>
      <c r="K100" s="198">
        <v>6</v>
      </c>
      <c r="L100" s="200">
        <f t="shared" si="6"/>
        <v>24</v>
      </c>
    </row>
    <row r="101" spans="4:12" x14ac:dyDescent="0.25">
      <c r="D101" s="196">
        <f t="shared" si="9"/>
        <v>99</v>
      </c>
      <c r="E101" s="198">
        <v>2</v>
      </c>
      <c r="F101" s="198">
        <v>1</v>
      </c>
      <c r="G101" s="198">
        <v>3</v>
      </c>
      <c r="H101" s="198">
        <v>6</v>
      </c>
      <c r="I101" s="198">
        <v>3</v>
      </c>
      <c r="J101" s="198">
        <v>2</v>
      </c>
      <c r="K101" s="198">
        <v>6</v>
      </c>
      <c r="L101" s="200">
        <f t="shared" si="6"/>
        <v>23</v>
      </c>
    </row>
    <row r="102" spans="4:12" x14ac:dyDescent="0.25">
      <c r="D102" s="196">
        <f t="shared" si="9"/>
        <v>100</v>
      </c>
      <c r="E102" s="198">
        <v>3</v>
      </c>
      <c r="F102" s="198">
        <v>1</v>
      </c>
      <c r="G102" s="198">
        <v>3</v>
      </c>
      <c r="H102" s="198">
        <v>4</v>
      </c>
      <c r="I102" s="198">
        <v>3</v>
      </c>
      <c r="J102" s="198">
        <v>2</v>
      </c>
      <c r="K102" s="198">
        <v>6</v>
      </c>
      <c r="L102" s="200">
        <f t="shared" si="6"/>
        <v>22</v>
      </c>
    </row>
    <row r="103" spans="4:12" x14ac:dyDescent="0.25">
      <c r="L103" s="200"/>
    </row>
    <row r="104" spans="4:12" x14ac:dyDescent="0.25">
      <c r="D104" s="205" t="s">
        <v>273</v>
      </c>
      <c r="E104" s="204" t="s">
        <v>160</v>
      </c>
      <c r="F104" s="204" t="s">
        <v>272</v>
      </c>
      <c r="G104" s="204" t="s">
        <v>272</v>
      </c>
      <c r="H104" s="204" t="s">
        <v>160</v>
      </c>
      <c r="I104" s="204" t="s">
        <v>272</v>
      </c>
      <c r="J104" s="204" t="s">
        <v>160</v>
      </c>
      <c r="K104" s="204" t="s">
        <v>160</v>
      </c>
      <c r="L104" s="204" t="s">
        <v>271</v>
      </c>
    </row>
    <row r="105" spans="4:12" x14ac:dyDescent="0.25">
      <c r="D105" s="229" t="s">
        <v>289</v>
      </c>
      <c r="E105" s="223" t="s">
        <v>285</v>
      </c>
      <c r="F105" s="223" t="s">
        <v>286</v>
      </c>
      <c r="G105" s="223" t="s">
        <v>286</v>
      </c>
      <c r="H105" s="223" t="s">
        <v>287</v>
      </c>
      <c r="I105" s="223" t="s">
        <v>287</v>
      </c>
      <c r="J105" s="223" t="s">
        <v>285</v>
      </c>
      <c r="K105" s="223" t="s">
        <v>285</v>
      </c>
      <c r="L105" s="223" t="s">
        <v>285</v>
      </c>
    </row>
    <row r="106" spans="4:12" x14ac:dyDescent="0.25">
      <c r="D106" s="230"/>
      <c r="E106" s="223"/>
      <c r="F106" s="223"/>
      <c r="G106" s="223"/>
      <c r="H106" s="223"/>
      <c r="I106" s="223"/>
      <c r="J106" s="223"/>
      <c r="K106" s="223"/>
      <c r="L106" s="223"/>
    </row>
    <row r="107" spans="4:12" x14ac:dyDescent="0.25">
      <c r="D107" s="205" t="s">
        <v>290</v>
      </c>
      <c r="E107" s="204" t="s">
        <v>288</v>
      </c>
      <c r="F107" s="204" t="s">
        <v>291</v>
      </c>
      <c r="G107" s="204" t="s">
        <v>291</v>
      </c>
      <c r="H107" s="204" t="s">
        <v>288</v>
      </c>
      <c r="I107" s="204" t="s">
        <v>291</v>
      </c>
      <c r="J107" s="204" t="s">
        <v>288</v>
      </c>
      <c r="K107" s="204" t="s">
        <v>288</v>
      </c>
      <c r="L107" s="204" t="s">
        <v>288</v>
      </c>
    </row>
    <row r="110" spans="4:12" ht="18.75" customHeight="1" x14ac:dyDescent="0.25">
      <c r="D110" s="10" t="s">
        <v>276</v>
      </c>
    </row>
    <row r="111" spans="4:12" x14ac:dyDescent="0.25">
      <c r="D111" s="223" t="s">
        <v>274</v>
      </c>
      <c r="E111" s="223" t="s">
        <v>275</v>
      </c>
    </row>
    <row r="112" spans="4:12" x14ac:dyDescent="0.25">
      <c r="D112" s="223"/>
      <c r="E112" s="223"/>
    </row>
    <row r="113" spans="4:5" x14ac:dyDescent="0.25">
      <c r="D113" s="198" t="s">
        <v>277</v>
      </c>
      <c r="E113" s="91" t="s">
        <v>201</v>
      </c>
    </row>
    <row r="114" spans="4:5" x14ac:dyDescent="0.25">
      <c r="D114" s="198" t="s">
        <v>278</v>
      </c>
      <c r="E114" s="91" t="s">
        <v>200</v>
      </c>
    </row>
    <row r="115" spans="4:5" x14ac:dyDescent="0.25">
      <c r="D115" s="198" t="s">
        <v>279</v>
      </c>
      <c r="E115" s="91" t="s">
        <v>204</v>
      </c>
    </row>
    <row r="116" spans="4:5" x14ac:dyDescent="0.25">
      <c r="D116" s="198" t="s">
        <v>280</v>
      </c>
      <c r="E116" s="91" t="s">
        <v>282</v>
      </c>
    </row>
    <row r="117" spans="4:5" x14ac:dyDescent="0.25">
      <c r="D117" s="198" t="s">
        <v>281</v>
      </c>
      <c r="E117" s="91" t="s">
        <v>283</v>
      </c>
    </row>
    <row r="119" spans="4:5" x14ac:dyDescent="0.25">
      <c r="D119" s="201" t="s">
        <v>284</v>
      </c>
    </row>
    <row r="131" spans="4:7" x14ac:dyDescent="0.25">
      <c r="D131" s="104"/>
      <c r="E131" s="99"/>
      <c r="F131" s="99"/>
      <c r="G131" s="99"/>
    </row>
    <row r="132" spans="4:7" x14ac:dyDescent="0.25">
      <c r="D132" s="103"/>
      <c r="E132" s="103"/>
      <c r="F132" s="99"/>
      <c r="G132" s="99"/>
    </row>
    <row r="133" spans="4:7" x14ac:dyDescent="0.25">
      <c r="D133" s="103"/>
      <c r="E133" s="103"/>
      <c r="F133" s="99"/>
      <c r="G133" s="99"/>
    </row>
    <row r="134" spans="4:7" x14ac:dyDescent="0.25">
      <c r="D134" s="202"/>
      <c r="E134" s="99"/>
      <c r="F134" s="99"/>
      <c r="G134" s="99"/>
    </row>
    <row r="135" spans="4:7" x14ac:dyDescent="0.25">
      <c r="D135" s="202"/>
      <c r="E135" s="99"/>
      <c r="F135" s="99"/>
      <c r="G135" s="99"/>
    </row>
    <row r="136" spans="4:7" x14ac:dyDescent="0.25">
      <c r="D136" s="202"/>
      <c r="E136" s="99"/>
      <c r="F136" s="99"/>
      <c r="G136" s="99"/>
    </row>
    <row r="137" spans="4:7" x14ac:dyDescent="0.25">
      <c r="D137" s="202"/>
      <c r="E137" s="99"/>
      <c r="F137" s="99"/>
      <c r="G137" s="99"/>
    </row>
    <row r="138" spans="4:7" x14ac:dyDescent="0.25">
      <c r="D138" s="202"/>
      <c r="E138" s="99"/>
      <c r="F138" s="99"/>
      <c r="G138" s="99"/>
    </row>
    <row r="139" spans="4:7" x14ac:dyDescent="0.25">
      <c r="D139" s="99"/>
      <c r="E139" s="99"/>
      <c r="F139" s="99"/>
      <c r="G139" s="99"/>
    </row>
    <row r="140" spans="4:7" x14ac:dyDescent="0.25">
      <c r="D140" s="203"/>
      <c r="E140" s="99"/>
      <c r="F140" s="99"/>
      <c r="G140" s="99"/>
    </row>
  </sheetData>
  <mergeCells count="13">
    <mergeCell ref="D111:D112"/>
    <mergeCell ref="E111:E112"/>
    <mergeCell ref="E105:E106"/>
    <mergeCell ref="F105:F106"/>
    <mergeCell ref="E1:L1"/>
    <mergeCell ref="D1:D2"/>
    <mergeCell ref="L105:L106"/>
    <mergeCell ref="G105:G106"/>
    <mergeCell ref="J105:J106"/>
    <mergeCell ref="H105:H106"/>
    <mergeCell ref="I105:I106"/>
    <mergeCell ref="K105:K106"/>
    <mergeCell ref="D105:D106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85"/>
  <sheetViews>
    <sheetView tabSelected="1" topLeftCell="O43" zoomScale="85" zoomScaleNormal="85" workbookViewId="0">
      <selection activeCell="K1" sqref="K1"/>
    </sheetView>
  </sheetViews>
  <sheetFormatPr defaultRowHeight="15" x14ac:dyDescent="0.25"/>
  <cols>
    <col min="1" max="1" width="15.7109375" customWidth="1"/>
    <col min="2" max="2" width="8.28515625" customWidth="1"/>
    <col min="3" max="3" width="8.28515625" bestFit="1" customWidth="1"/>
    <col min="4" max="4" width="8.42578125" customWidth="1"/>
    <col min="5" max="5" width="8.28515625" customWidth="1"/>
    <col min="6" max="6" width="6.85546875" customWidth="1"/>
    <col min="7" max="8" width="8.42578125" customWidth="1"/>
    <col min="9" max="9" width="11.7109375" customWidth="1"/>
    <col min="10" max="10" width="9" customWidth="1"/>
    <col min="11" max="11" width="9.85546875" customWidth="1"/>
    <col min="12" max="12" width="9" customWidth="1"/>
    <col min="13" max="13" width="8.7109375" customWidth="1"/>
    <col min="14" max="14" width="9.5703125" customWidth="1"/>
    <col min="15" max="15" width="9.42578125" customWidth="1"/>
    <col min="16" max="16" width="9.140625" customWidth="1"/>
    <col min="17" max="18" width="7.7109375" customWidth="1"/>
    <col min="19" max="19" width="10.85546875" customWidth="1"/>
    <col min="20" max="20" width="9.28515625" customWidth="1"/>
    <col min="21" max="21" width="8" customWidth="1"/>
    <col min="22" max="22" width="9.42578125" customWidth="1"/>
    <col min="23" max="23" width="11.5703125" customWidth="1"/>
    <col min="24" max="24" width="10.28515625" customWidth="1"/>
    <col min="25" max="25" width="8.5703125" customWidth="1"/>
    <col min="26" max="26" width="8" customWidth="1"/>
    <col min="27" max="27" width="10.42578125" customWidth="1"/>
    <col min="28" max="28" width="9.140625" customWidth="1"/>
    <col min="29" max="29" width="9.7109375" customWidth="1"/>
    <col min="30" max="30" width="10" customWidth="1"/>
    <col min="31" max="31" width="9.85546875" customWidth="1"/>
    <col min="32" max="32" width="10.85546875" customWidth="1"/>
    <col min="33" max="33" width="11.42578125" customWidth="1"/>
    <col min="34" max="34" width="12.28515625" customWidth="1"/>
    <col min="35" max="35" width="9.5703125" customWidth="1"/>
    <col min="36" max="36" width="10" customWidth="1"/>
    <col min="37" max="37" width="9.85546875" customWidth="1"/>
    <col min="38" max="38" width="9.28515625" customWidth="1"/>
    <col min="39" max="39" width="10.7109375" customWidth="1"/>
    <col min="40" max="40" width="11.28515625" customWidth="1"/>
    <col min="41" max="41" width="9.28515625" customWidth="1"/>
    <col min="42" max="42" width="9.5703125" customWidth="1"/>
    <col min="43" max="43" width="9.42578125" customWidth="1"/>
    <col min="44" max="44" width="9.85546875" customWidth="1"/>
    <col min="45" max="45" width="11.5703125" customWidth="1"/>
    <col min="46" max="46" width="10.85546875" customWidth="1"/>
    <col min="47" max="47" width="10.5703125" customWidth="1"/>
    <col min="48" max="48" width="11.7109375" customWidth="1"/>
    <col min="49" max="49" width="10.28515625" customWidth="1"/>
    <col min="50" max="50" width="11" customWidth="1"/>
    <col min="51" max="51" width="10.7109375" customWidth="1"/>
    <col min="52" max="52" width="10.5703125" customWidth="1"/>
    <col min="53" max="53" width="16" customWidth="1"/>
    <col min="54" max="54" width="15.42578125" customWidth="1"/>
    <col min="55" max="55" width="16.140625" customWidth="1"/>
    <col min="56" max="56" width="12.85546875" customWidth="1"/>
    <col min="57" max="57" width="12.42578125" customWidth="1"/>
    <col min="58" max="58" width="10.140625" customWidth="1"/>
    <col min="59" max="59" width="18.28515625" customWidth="1"/>
    <col min="61" max="61" width="19.5703125" customWidth="1"/>
    <col min="64" max="64" width="14.85546875" customWidth="1"/>
    <col min="68" max="68" width="10.5703125" customWidth="1"/>
    <col min="69" max="69" width="12.28515625" bestFit="1" customWidth="1"/>
    <col min="70" max="70" width="12" customWidth="1"/>
  </cols>
  <sheetData>
    <row r="1" spans="1:70" s="10" customFormat="1" x14ac:dyDescent="0.25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I1" s="1" t="s">
        <v>359</v>
      </c>
      <c r="BJ1" s="1">
        <v>3</v>
      </c>
    </row>
    <row r="2" spans="1:70" s="10" customForma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I2" s="1" t="s">
        <v>358</v>
      </c>
      <c r="BJ2" s="1">
        <v>2</v>
      </c>
    </row>
    <row r="3" spans="1:70" s="10" customFormat="1" ht="15.75" thickBot="1" x14ac:dyDescent="0.3">
      <c r="A3" s="5" t="s">
        <v>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I3" s="1" t="s">
        <v>357</v>
      </c>
      <c r="BJ3" s="1">
        <v>1</v>
      </c>
    </row>
    <row r="4" spans="1:70" s="10" customFormat="1" x14ac:dyDescent="0.25">
      <c r="A4" s="262" t="s">
        <v>0</v>
      </c>
      <c r="B4" s="265" t="s">
        <v>292</v>
      </c>
      <c r="C4" s="266"/>
      <c r="D4" s="266"/>
      <c r="E4" s="266"/>
      <c r="F4" s="266"/>
      <c r="G4" s="266"/>
      <c r="H4" s="267"/>
      <c r="I4" s="271" t="s">
        <v>180</v>
      </c>
      <c r="J4" s="274" t="s">
        <v>293</v>
      </c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6"/>
      <c r="W4" s="281" t="s">
        <v>180</v>
      </c>
      <c r="X4" s="252" t="s">
        <v>294</v>
      </c>
      <c r="Y4" s="253"/>
      <c r="Z4" s="253"/>
      <c r="AA4" s="254"/>
      <c r="AB4" s="291" t="s">
        <v>180</v>
      </c>
      <c r="AC4" s="288" t="s">
        <v>179</v>
      </c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90"/>
      <c r="BE4" s="285" t="s">
        <v>4</v>
      </c>
      <c r="BG4" s="284" t="s">
        <v>181</v>
      </c>
      <c r="BI4" s="1" t="s">
        <v>356</v>
      </c>
      <c r="BJ4" s="1">
        <v>0</v>
      </c>
    </row>
    <row r="5" spans="1:70" s="5" customFormat="1" ht="14.25" customHeight="1" x14ac:dyDescent="0.2">
      <c r="A5" s="263"/>
      <c r="B5" s="268"/>
      <c r="C5" s="269"/>
      <c r="D5" s="269"/>
      <c r="E5" s="269"/>
      <c r="F5" s="269"/>
      <c r="G5" s="269"/>
      <c r="H5" s="270"/>
      <c r="I5" s="272"/>
      <c r="J5" s="277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9"/>
      <c r="W5" s="282"/>
      <c r="X5" s="255"/>
      <c r="Y5" s="256"/>
      <c r="Z5" s="256"/>
      <c r="AA5" s="257"/>
      <c r="AB5" s="292"/>
      <c r="AC5" s="258" t="s">
        <v>175</v>
      </c>
      <c r="AD5" s="258"/>
      <c r="AE5" s="258"/>
      <c r="AF5" s="258"/>
      <c r="AG5" s="258"/>
      <c r="AH5" s="302" t="s">
        <v>180</v>
      </c>
      <c r="AI5" s="259" t="s">
        <v>176</v>
      </c>
      <c r="AJ5" s="259"/>
      <c r="AK5" s="259"/>
      <c r="AL5" s="259"/>
      <c r="AM5" s="260"/>
      <c r="AN5" s="303" t="s">
        <v>180</v>
      </c>
      <c r="AO5" s="294" t="s">
        <v>177</v>
      </c>
      <c r="AP5" s="295"/>
      <c r="AQ5" s="295"/>
      <c r="AR5" s="295"/>
      <c r="AS5" s="295"/>
      <c r="AT5" s="295"/>
      <c r="AU5" s="296"/>
      <c r="AV5" s="300" t="s">
        <v>180</v>
      </c>
      <c r="AW5" s="297" t="s">
        <v>178</v>
      </c>
      <c r="AX5" s="298"/>
      <c r="AY5" s="298"/>
      <c r="AZ5" s="298"/>
      <c r="BA5" s="298"/>
      <c r="BB5" s="298"/>
      <c r="BC5" s="299"/>
      <c r="BD5" s="301" t="s">
        <v>180</v>
      </c>
      <c r="BE5" s="286"/>
      <c r="BG5" s="284"/>
      <c r="BL5" s="66" t="s">
        <v>155</v>
      </c>
      <c r="BM5" s="66"/>
      <c r="BN5" s="66"/>
      <c r="BO5" s="66"/>
      <c r="BP5" s="66"/>
      <c r="BQ5" s="66"/>
    </row>
    <row r="6" spans="1:70" s="6" customFormat="1" ht="14.25" x14ac:dyDescent="0.2">
      <c r="A6" s="264"/>
      <c r="B6" s="40" t="s">
        <v>303</v>
      </c>
      <c r="C6" s="40" t="s">
        <v>304</v>
      </c>
      <c r="D6" s="40" t="s">
        <v>305</v>
      </c>
      <c r="E6" s="40" t="s">
        <v>306</v>
      </c>
      <c r="F6" s="40" t="s">
        <v>307</v>
      </c>
      <c r="G6" s="40" t="s">
        <v>308</v>
      </c>
      <c r="H6" s="40" t="s">
        <v>309</v>
      </c>
      <c r="I6" s="273"/>
      <c r="J6" s="46" t="s">
        <v>311</v>
      </c>
      <c r="K6" s="46" t="s">
        <v>312</v>
      </c>
      <c r="L6" s="46" t="s">
        <v>313</v>
      </c>
      <c r="M6" s="46" t="s">
        <v>314</v>
      </c>
      <c r="N6" s="46" t="s">
        <v>315</v>
      </c>
      <c r="O6" s="46" t="s">
        <v>316</v>
      </c>
      <c r="P6" s="46" t="s">
        <v>317</v>
      </c>
      <c r="Q6" s="46" t="s">
        <v>310</v>
      </c>
      <c r="R6" s="206" t="s">
        <v>318</v>
      </c>
      <c r="S6" s="46" t="s">
        <v>319</v>
      </c>
      <c r="T6" s="46" t="s">
        <v>320</v>
      </c>
      <c r="U6" s="46" t="s">
        <v>321</v>
      </c>
      <c r="V6" s="46" t="s">
        <v>322</v>
      </c>
      <c r="W6" s="283"/>
      <c r="X6" s="50" t="s">
        <v>323</v>
      </c>
      <c r="Y6" s="50" t="s">
        <v>324</v>
      </c>
      <c r="Z6" s="50" t="s">
        <v>325</v>
      </c>
      <c r="AA6" s="50" t="s">
        <v>326</v>
      </c>
      <c r="AB6" s="293"/>
      <c r="AC6" s="54" t="s">
        <v>327</v>
      </c>
      <c r="AD6" s="54" t="s">
        <v>328</v>
      </c>
      <c r="AE6" s="54" t="s">
        <v>329</v>
      </c>
      <c r="AF6" s="54" t="s">
        <v>330</v>
      </c>
      <c r="AG6" s="54" t="s">
        <v>331</v>
      </c>
      <c r="AH6" s="302"/>
      <c r="AI6" s="60" t="s">
        <v>332</v>
      </c>
      <c r="AJ6" s="55" t="s">
        <v>333</v>
      </c>
      <c r="AK6" s="55" t="s">
        <v>334</v>
      </c>
      <c r="AL6" s="55" t="s">
        <v>335</v>
      </c>
      <c r="AM6" s="55" t="s">
        <v>336</v>
      </c>
      <c r="AN6" s="304"/>
      <c r="AO6" s="57" t="s">
        <v>337</v>
      </c>
      <c r="AP6" s="57" t="s">
        <v>338</v>
      </c>
      <c r="AQ6" s="57" t="s">
        <v>339</v>
      </c>
      <c r="AR6" s="57" t="s">
        <v>340</v>
      </c>
      <c r="AS6" s="57" t="s">
        <v>341</v>
      </c>
      <c r="AT6" s="57" t="s">
        <v>342</v>
      </c>
      <c r="AU6" s="57" t="s">
        <v>343</v>
      </c>
      <c r="AV6" s="300"/>
      <c r="AW6" s="38" t="s">
        <v>344</v>
      </c>
      <c r="AX6" s="38" t="s">
        <v>345</v>
      </c>
      <c r="AY6" s="38" t="s">
        <v>346</v>
      </c>
      <c r="AZ6" s="207" t="s">
        <v>347</v>
      </c>
      <c r="BA6" s="207" t="s">
        <v>348</v>
      </c>
      <c r="BB6" s="207" t="s">
        <v>349</v>
      </c>
      <c r="BC6" s="207" t="s">
        <v>350</v>
      </c>
      <c r="BD6" s="301"/>
      <c r="BE6" s="287"/>
      <c r="BG6" s="284"/>
      <c r="BL6" s="67"/>
      <c r="BM6" s="67"/>
      <c r="BN6" s="67"/>
      <c r="BO6" s="67"/>
      <c r="BP6" s="67"/>
      <c r="BQ6" s="67"/>
    </row>
    <row r="7" spans="1:70" s="1" customFormat="1" x14ac:dyDescent="0.25">
      <c r="A7" s="75">
        <v>1</v>
      </c>
      <c r="B7" s="17">
        <v>3</v>
      </c>
      <c r="C7" s="17">
        <v>4</v>
      </c>
      <c r="D7" s="17">
        <v>4</v>
      </c>
      <c r="E7" s="17">
        <v>4</v>
      </c>
      <c r="F7" s="17">
        <v>4</v>
      </c>
      <c r="G7" s="17">
        <v>1</v>
      </c>
      <c r="H7" s="17">
        <v>4</v>
      </c>
      <c r="I7" s="17">
        <f>SUM(B7:H7)</f>
        <v>24</v>
      </c>
      <c r="J7" s="20">
        <v>4</v>
      </c>
      <c r="K7" s="20">
        <v>4</v>
      </c>
      <c r="L7" s="20">
        <v>4</v>
      </c>
      <c r="M7" s="20">
        <v>3</v>
      </c>
      <c r="N7" s="20">
        <v>1</v>
      </c>
      <c r="O7" s="20">
        <v>1</v>
      </c>
      <c r="P7" s="20">
        <v>3</v>
      </c>
      <c r="Q7" s="20">
        <v>3</v>
      </c>
      <c r="R7" s="20">
        <v>3</v>
      </c>
      <c r="S7" s="20">
        <v>2</v>
      </c>
      <c r="T7" s="20">
        <v>4</v>
      </c>
      <c r="U7" s="20">
        <v>4</v>
      </c>
      <c r="V7" s="20">
        <v>4</v>
      </c>
      <c r="W7" s="20">
        <f>SUM(J7:V7)</f>
        <v>40</v>
      </c>
      <c r="X7" s="51">
        <v>4</v>
      </c>
      <c r="Y7" s="51">
        <v>1</v>
      </c>
      <c r="Z7" s="51">
        <v>4</v>
      </c>
      <c r="AA7" s="51">
        <v>2</v>
      </c>
      <c r="AB7" s="51">
        <f>SUM(X7:AA7)</f>
        <v>11</v>
      </c>
      <c r="AC7" s="22">
        <v>1</v>
      </c>
      <c r="AD7" s="22">
        <v>1</v>
      </c>
      <c r="AE7" s="22">
        <v>1</v>
      </c>
      <c r="AF7" s="22">
        <v>1</v>
      </c>
      <c r="AG7" s="22">
        <v>1</v>
      </c>
      <c r="AH7" s="22">
        <f>SUM(AC7:AG7)</f>
        <v>5</v>
      </c>
      <c r="AI7" s="61">
        <v>1</v>
      </c>
      <c r="AJ7" s="56">
        <v>1</v>
      </c>
      <c r="AK7" s="56">
        <v>1</v>
      </c>
      <c r="AL7" s="56">
        <v>1</v>
      </c>
      <c r="AM7" s="56">
        <v>1</v>
      </c>
      <c r="AN7" s="56">
        <f>SUM(AI7:AM7)</f>
        <v>5</v>
      </c>
      <c r="AO7" s="58">
        <v>1</v>
      </c>
      <c r="AP7" s="58">
        <v>4</v>
      </c>
      <c r="AQ7" s="58">
        <v>1</v>
      </c>
      <c r="AR7" s="58">
        <v>1</v>
      </c>
      <c r="AS7" s="58">
        <v>1</v>
      </c>
      <c r="AT7" s="58">
        <v>1</v>
      </c>
      <c r="AU7" s="58">
        <v>1</v>
      </c>
      <c r="AV7" s="58">
        <f>SUM(AO7:AU7)</f>
        <v>10</v>
      </c>
      <c r="AW7" s="39">
        <v>4</v>
      </c>
      <c r="AX7" s="39">
        <v>2</v>
      </c>
      <c r="AY7" s="39">
        <v>2</v>
      </c>
      <c r="AZ7" s="39">
        <v>2</v>
      </c>
      <c r="BA7" s="39" t="s">
        <v>57</v>
      </c>
      <c r="BB7" s="39" t="s">
        <v>58</v>
      </c>
      <c r="BC7" s="39" t="s">
        <v>59</v>
      </c>
      <c r="BD7" s="39">
        <f>SUM(AW7:AZ7)</f>
        <v>10</v>
      </c>
      <c r="BE7" s="76">
        <f t="shared" ref="BE7:BE38" si="0">SUM(B7:BC7)</f>
        <v>200</v>
      </c>
      <c r="BF7" s="1">
        <v>1</v>
      </c>
      <c r="BG7" s="95">
        <f>(AH7+AN7+AV7+BD7)</f>
        <v>30</v>
      </c>
      <c r="BH7" s="1">
        <v>0</v>
      </c>
      <c r="BL7" s="53"/>
      <c r="BM7" s="53"/>
      <c r="BN7" s="53"/>
      <c r="BO7" s="53"/>
      <c r="BP7" s="53"/>
      <c r="BQ7" s="53"/>
    </row>
    <row r="8" spans="1:70" s="1" customFormat="1" x14ac:dyDescent="0.25">
      <c r="A8" s="75">
        <f>A7+1</f>
        <v>2</v>
      </c>
      <c r="B8" s="17">
        <v>4</v>
      </c>
      <c r="C8" s="17">
        <v>3</v>
      </c>
      <c r="D8" s="17">
        <v>3</v>
      </c>
      <c r="E8" s="17">
        <v>3</v>
      </c>
      <c r="F8" s="17">
        <v>4</v>
      </c>
      <c r="G8" s="17">
        <v>1</v>
      </c>
      <c r="H8" s="17">
        <v>3</v>
      </c>
      <c r="I8" s="17">
        <f t="shared" ref="I8:I71" si="1">SUM(B8:H8)</f>
        <v>21</v>
      </c>
      <c r="J8" s="20">
        <v>4</v>
      </c>
      <c r="K8" s="20">
        <v>4</v>
      </c>
      <c r="L8" s="20">
        <v>4</v>
      </c>
      <c r="M8" s="20">
        <v>4</v>
      </c>
      <c r="N8" s="20">
        <v>1</v>
      </c>
      <c r="O8" s="20">
        <v>1</v>
      </c>
      <c r="P8" s="20">
        <v>3</v>
      </c>
      <c r="Q8" s="20">
        <v>3</v>
      </c>
      <c r="R8" s="20">
        <v>2</v>
      </c>
      <c r="S8" s="20">
        <v>1</v>
      </c>
      <c r="T8" s="20">
        <v>4</v>
      </c>
      <c r="U8" s="20">
        <v>4</v>
      </c>
      <c r="V8" s="20">
        <v>4</v>
      </c>
      <c r="W8" s="20">
        <f t="shared" ref="W8:W71" si="2">SUM(J8:V8)</f>
        <v>39</v>
      </c>
      <c r="X8" s="51">
        <v>4</v>
      </c>
      <c r="Y8" s="51">
        <v>1</v>
      </c>
      <c r="Z8" s="51">
        <v>4</v>
      </c>
      <c r="AA8" s="51">
        <v>3</v>
      </c>
      <c r="AB8" s="51">
        <f t="shared" ref="AB8:AB71" si="3">SUM(X8:AA8)</f>
        <v>12</v>
      </c>
      <c r="AC8" s="22">
        <v>1</v>
      </c>
      <c r="AD8" s="22">
        <v>1</v>
      </c>
      <c r="AE8" s="22">
        <v>1</v>
      </c>
      <c r="AF8" s="22">
        <v>1</v>
      </c>
      <c r="AG8" s="22">
        <v>1</v>
      </c>
      <c r="AH8" s="22">
        <f t="shared" ref="AH8:AH71" si="4">SUM(AC8:AG8)</f>
        <v>5</v>
      </c>
      <c r="AI8" s="56">
        <v>1</v>
      </c>
      <c r="AJ8" s="56">
        <v>1</v>
      </c>
      <c r="AK8" s="56">
        <v>4</v>
      </c>
      <c r="AL8" s="56">
        <v>4</v>
      </c>
      <c r="AM8" s="56">
        <v>1</v>
      </c>
      <c r="AN8" s="56">
        <f t="shared" ref="AN8:AN71" si="5">SUM(AI8:AM8)</f>
        <v>11</v>
      </c>
      <c r="AO8" s="58">
        <v>1</v>
      </c>
      <c r="AP8" s="58">
        <v>1</v>
      </c>
      <c r="AQ8" s="58">
        <v>1</v>
      </c>
      <c r="AR8" s="58">
        <v>1</v>
      </c>
      <c r="AS8" s="58">
        <v>1</v>
      </c>
      <c r="AT8" s="58">
        <v>1</v>
      </c>
      <c r="AU8" s="58">
        <v>1</v>
      </c>
      <c r="AV8" s="58">
        <f t="shared" ref="AV8:AV71" si="6">SUM(AO8:AU8)</f>
        <v>7</v>
      </c>
      <c r="AW8" s="39">
        <v>4</v>
      </c>
      <c r="AX8" s="39">
        <v>2</v>
      </c>
      <c r="AY8" s="39">
        <v>2</v>
      </c>
      <c r="AZ8" s="39">
        <v>2</v>
      </c>
      <c r="BA8" s="39" t="s">
        <v>60</v>
      </c>
      <c r="BB8" s="39" t="s">
        <v>61</v>
      </c>
      <c r="BC8" s="39" t="s">
        <v>58</v>
      </c>
      <c r="BD8" s="39">
        <f t="shared" ref="BD8:BD71" si="7">SUM(AW8:AZ8)</f>
        <v>10</v>
      </c>
      <c r="BE8" s="76">
        <f t="shared" si="0"/>
        <v>200</v>
      </c>
      <c r="BF8" s="1">
        <f>SUM(BF7+1)</f>
        <v>2</v>
      </c>
      <c r="BG8" s="95">
        <f t="shared" ref="BG8:BG71" si="8">(AH8+AN8+AV8+BD8)</f>
        <v>33</v>
      </c>
      <c r="BH8" s="1">
        <v>0</v>
      </c>
      <c r="BL8" s="53" t="s">
        <v>156</v>
      </c>
      <c r="BM8" s="53"/>
      <c r="BN8" s="53">
        <v>152</v>
      </c>
      <c r="BO8" s="53"/>
      <c r="BP8" s="53"/>
      <c r="BQ8" s="53"/>
    </row>
    <row r="9" spans="1:70" s="1" customFormat="1" x14ac:dyDescent="0.25">
      <c r="A9" s="75">
        <f t="shared" ref="A9:A55" si="9">A8+1</f>
        <v>3</v>
      </c>
      <c r="B9" s="17">
        <v>4</v>
      </c>
      <c r="C9" s="17">
        <v>4</v>
      </c>
      <c r="D9" s="17">
        <v>4</v>
      </c>
      <c r="E9" s="17">
        <v>4</v>
      </c>
      <c r="F9" s="17">
        <v>2</v>
      </c>
      <c r="G9" s="17">
        <v>2</v>
      </c>
      <c r="H9" s="17">
        <v>3</v>
      </c>
      <c r="I9" s="17">
        <f t="shared" si="1"/>
        <v>23</v>
      </c>
      <c r="J9" s="20">
        <v>3</v>
      </c>
      <c r="K9" s="20">
        <v>4</v>
      </c>
      <c r="L9" s="20">
        <v>3</v>
      </c>
      <c r="M9" s="20">
        <v>2</v>
      </c>
      <c r="N9" s="20">
        <v>1</v>
      </c>
      <c r="O9" s="20">
        <v>1</v>
      </c>
      <c r="P9" s="20">
        <v>3</v>
      </c>
      <c r="Q9" s="20">
        <v>4</v>
      </c>
      <c r="R9" s="20">
        <v>3</v>
      </c>
      <c r="S9" s="20">
        <v>1</v>
      </c>
      <c r="T9" s="20">
        <v>4</v>
      </c>
      <c r="U9" s="20">
        <v>4</v>
      </c>
      <c r="V9" s="20">
        <v>4</v>
      </c>
      <c r="W9" s="20">
        <f t="shared" si="2"/>
        <v>37</v>
      </c>
      <c r="X9" s="51">
        <v>4</v>
      </c>
      <c r="Y9" s="51">
        <v>1</v>
      </c>
      <c r="Z9" s="51">
        <v>4</v>
      </c>
      <c r="AA9" s="51">
        <v>4</v>
      </c>
      <c r="AB9" s="51">
        <f t="shared" si="3"/>
        <v>13</v>
      </c>
      <c r="AC9" s="22">
        <v>1</v>
      </c>
      <c r="AD9" s="22">
        <v>1</v>
      </c>
      <c r="AE9" s="22">
        <v>1</v>
      </c>
      <c r="AF9" s="22">
        <v>1</v>
      </c>
      <c r="AG9" s="22">
        <v>1</v>
      </c>
      <c r="AH9" s="22">
        <f t="shared" si="4"/>
        <v>5</v>
      </c>
      <c r="AI9" s="56">
        <v>4</v>
      </c>
      <c r="AJ9" s="56">
        <v>1</v>
      </c>
      <c r="AK9" s="56">
        <v>1</v>
      </c>
      <c r="AL9" s="56">
        <v>3</v>
      </c>
      <c r="AM9" s="56">
        <v>4</v>
      </c>
      <c r="AN9" s="56">
        <f t="shared" si="5"/>
        <v>13</v>
      </c>
      <c r="AO9" s="58">
        <v>1</v>
      </c>
      <c r="AP9" s="58">
        <v>2</v>
      </c>
      <c r="AQ9" s="58">
        <v>4</v>
      </c>
      <c r="AR9" s="58">
        <v>4</v>
      </c>
      <c r="AS9" s="58">
        <v>1</v>
      </c>
      <c r="AT9" s="58">
        <v>1</v>
      </c>
      <c r="AU9" s="58">
        <v>1</v>
      </c>
      <c r="AV9" s="58">
        <f t="shared" si="6"/>
        <v>14</v>
      </c>
      <c r="AW9" s="39">
        <v>4</v>
      </c>
      <c r="AX9" s="39">
        <v>2</v>
      </c>
      <c r="AY9" s="39">
        <v>2</v>
      </c>
      <c r="AZ9" s="39">
        <v>2</v>
      </c>
      <c r="BA9" s="39" t="s">
        <v>62</v>
      </c>
      <c r="BB9" s="39" t="s">
        <v>63</v>
      </c>
      <c r="BC9" s="39" t="s">
        <v>64</v>
      </c>
      <c r="BD9" s="39">
        <f t="shared" si="7"/>
        <v>10</v>
      </c>
      <c r="BE9" s="76">
        <f t="shared" si="0"/>
        <v>220</v>
      </c>
      <c r="BF9" s="1">
        <f t="shared" ref="BF9:BF72" si="10">SUM(BF8+1)</f>
        <v>3</v>
      </c>
      <c r="BG9" s="95">
        <f t="shared" si="8"/>
        <v>42</v>
      </c>
      <c r="BH9" s="1">
        <v>1</v>
      </c>
      <c r="BL9" s="53" t="s">
        <v>157</v>
      </c>
      <c r="BM9" s="53"/>
      <c r="BN9" s="53">
        <v>80</v>
      </c>
      <c r="BO9" s="53"/>
      <c r="BP9" s="53"/>
      <c r="BQ9" s="53"/>
    </row>
    <row r="10" spans="1:70" s="1" customFormat="1" x14ac:dyDescent="0.25">
      <c r="A10" s="75">
        <f t="shared" si="9"/>
        <v>4</v>
      </c>
      <c r="B10" s="17">
        <v>4</v>
      </c>
      <c r="C10" s="17">
        <v>4</v>
      </c>
      <c r="D10" s="17">
        <v>4</v>
      </c>
      <c r="E10" s="17">
        <v>3</v>
      </c>
      <c r="F10" s="17">
        <v>4</v>
      </c>
      <c r="G10" s="17">
        <v>1</v>
      </c>
      <c r="H10" s="17">
        <v>4</v>
      </c>
      <c r="I10" s="17">
        <f t="shared" si="1"/>
        <v>24</v>
      </c>
      <c r="J10" s="20">
        <v>3</v>
      </c>
      <c r="K10" s="20">
        <v>4</v>
      </c>
      <c r="L10" s="20">
        <v>4</v>
      </c>
      <c r="M10" s="20">
        <v>2</v>
      </c>
      <c r="N10" s="20">
        <v>1</v>
      </c>
      <c r="O10" s="20">
        <v>1</v>
      </c>
      <c r="P10" s="20">
        <v>4</v>
      </c>
      <c r="Q10" s="20">
        <v>3</v>
      </c>
      <c r="R10" s="20">
        <v>2</v>
      </c>
      <c r="S10" s="20">
        <v>2</v>
      </c>
      <c r="T10" s="20">
        <v>3</v>
      </c>
      <c r="U10" s="20">
        <v>4</v>
      </c>
      <c r="V10" s="20">
        <v>1</v>
      </c>
      <c r="W10" s="20">
        <f t="shared" si="2"/>
        <v>34</v>
      </c>
      <c r="X10" s="51">
        <v>4</v>
      </c>
      <c r="Y10" s="51">
        <v>1</v>
      </c>
      <c r="Z10" s="51">
        <v>4</v>
      </c>
      <c r="AA10" s="51">
        <v>3</v>
      </c>
      <c r="AB10" s="51">
        <f t="shared" si="3"/>
        <v>12</v>
      </c>
      <c r="AC10" s="22">
        <v>1</v>
      </c>
      <c r="AD10" s="22">
        <v>1</v>
      </c>
      <c r="AE10" s="22">
        <v>4</v>
      </c>
      <c r="AF10" s="22">
        <v>1</v>
      </c>
      <c r="AG10" s="22">
        <v>1</v>
      </c>
      <c r="AH10" s="22">
        <f t="shared" si="4"/>
        <v>8</v>
      </c>
      <c r="AI10" s="56">
        <v>1</v>
      </c>
      <c r="AJ10" s="56">
        <v>1</v>
      </c>
      <c r="AK10" s="56">
        <v>1</v>
      </c>
      <c r="AL10" s="56">
        <v>2</v>
      </c>
      <c r="AM10" s="56">
        <v>4</v>
      </c>
      <c r="AN10" s="56">
        <f t="shared" si="5"/>
        <v>9</v>
      </c>
      <c r="AO10" s="58">
        <v>1</v>
      </c>
      <c r="AP10" s="58">
        <v>2</v>
      </c>
      <c r="AQ10" s="58">
        <v>1</v>
      </c>
      <c r="AR10" s="58">
        <v>1</v>
      </c>
      <c r="AS10" s="58">
        <v>4</v>
      </c>
      <c r="AT10" s="58">
        <v>1</v>
      </c>
      <c r="AU10" s="58">
        <v>1</v>
      </c>
      <c r="AV10" s="58">
        <f t="shared" si="6"/>
        <v>11</v>
      </c>
      <c r="AW10" s="39">
        <v>4</v>
      </c>
      <c r="AX10" s="39">
        <v>2</v>
      </c>
      <c r="AY10" s="39">
        <v>2</v>
      </c>
      <c r="AZ10" s="39">
        <v>2</v>
      </c>
      <c r="BA10" s="39" t="s">
        <v>65</v>
      </c>
      <c r="BB10" s="39" t="s">
        <v>58</v>
      </c>
      <c r="BC10" s="39" t="s">
        <v>58</v>
      </c>
      <c r="BD10" s="39">
        <f t="shared" si="7"/>
        <v>10</v>
      </c>
      <c r="BE10" s="76">
        <f t="shared" si="0"/>
        <v>206</v>
      </c>
      <c r="BF10" s="1">
        <f t="shared" si="10"/>
        <v>4</v>
      </c>
      <c r="BG10" s="95">
        <f t="shared" si="8"/>
        <v>38</v>
      </c>
      <c r="BH10" s="1">
        <v>0</v>
      </c>
      <c r="BL10" s="53" t="s">
        <v>158</v>
      </c>
      <c r="BM10" s="53"/>
      <c r="BN10" s="53">
        <f>(BN8-BN9)/6</f>
        <v>12</v>
      </c>
      <c r="BO10" s="53"/>
      <c r="BP10" s="53"/>
      <c r="BQ10" s="53"/>
    </row>
    <row r="11" spans="1:70" s="1" customFormat="1" x14ac:dyDescent="0.25">
      <c r="A11" s="75">
        <f t="shared" si="9"/>
        <v>5</v>
      </c>
      <c r="B11" s="17">
        <v>3</v>
      </c>
      <c r="C11" s="17">
        <v>4</v>
      </c>
      <c r="D11" s="17">
        <v>4</v>
      </c>
      <c r="E11" s="17">
        <v>4</v>
      </c>
      <c r="F11" s="17">
        <v>4</v>
      </c>
      <c r="G11" s="17">
        <v>1</v>
      </c>
      <c r="H11" s="17">
        <v>3</v>
      </c>
      <c r="I11" s="17">
        <f t="shared" si="1"/>
        <v>23</v>
      </c>
      <c r="J11" s="20">
        <v>3</v>
      </c>
      <c r="K11" s="20">
        <v>3</v>
      </c>
      <c r="L11" s="20">
        <v>3</v>
      </c>
      <c r="M11" s="20">
        <v>2</v>
      </c>
      <c r="N11" s="20">
        <v>1</v>
      </c>
      <c r="O11" s="20">
        <v>1</v>
      </c>
      <c r="P11" s="20">
        <v>3</v>
      </c>
      <c r="Q11" s="20">
        <v>3</v>
      </c>
      <c r="R11" s="20">
        <v>2</v>
      </c>
      <c r="S11" s="20">
        <v>2</v>
      </c>
      <c r="T11" s="20">
        <v>4</v>
      </c>
      <c r="U11" s="20">
        <v>4</v>
      </c>
      <c r="V11" s="20">
        <v>4</v>
      </c>
      <c r="W11" s="20">
        <f t="shared" si="2"/>
        <v>35</v>
      </c>
      <c r="X11" s="51">
        <v>4</v>
      </c>
      <c r="Y11" s="51">
        <v>1</v>
      </c>
      <c r="Z11" s="51">
        <v>4</v>
      </c>
      <c r="AA11" s="51">
        <v>2</v>
      </c>
      <c r="AB11" s="51">
        <f t="shared" si="3"/>
        <v>11</v>
      </c>
      <c r="AC11" s="22">
        <v>1</v>
      </c>
      <c r="AD11" s="22">
        <v>1</v>
      </c>
      <c r="AE11" s="22">
        <v>1</v>
      </c>
      <c r="AF11" s="22">
        <v>1</v>
      </c>
      <c r="AG11" s="22">
        <v>1</v>
      </c>
      <c r="AH11" s="22">
        <f t="shared" si="4"/>
        <v>5</v>
      </c>
      <c r="AI11" s="56">
        <v>1</v>
      </c>
      <c r="AJ11" s="56">
        <v>1</v>
      </c>
      <c r="AK11" s="56">
        <v>1</v>
      </c>
      <c r="AL11" s="56">
        <v>4</v>
      </c>
      <c r="AM11" s="56">
        <v>4</v>
      </c>
      <c r="AN11" s="56">
        <f t="shared" si="5"/>
        <v>11</v>
      </c>
      <c r="AO11" s="58">
        <v>1</v>
      </c>
      <c r="AP11" s="58">
        <v>2</v>
      </c>
      <c r="AQ11" s="58">
        <v>3</v>
      </c>
      <c r="AR11" s="58">
        <v>4</v>
      </c>
      <c r="AS11" s="58">
        <v>4</v>
      </c>
      <c r="AT11" s="58">
        <v>1</v>
      </c>
      <c r="AU11" s="58">
        <v>1</v>
      </c>
      <c r="AV11" s="58">
        <f t="shared" si="6"/>
        <v>16</v>
      </c>
      <c r="AW11" s="39">
        <v>4</v>
      </c>
      <c r="AX11" s="39">
        <v>2</v>
      </c>
      <c r="AY11" s="39">
        <v>4</v>
      </c>
      <c r="AZ11" s="39">
        <v>2</v>
      </c>
      <c r="BA11" s="39" t="s">
        <v>57</v>
      </c>
      <c r="BB11" s="39" t="s">
        <v>58</v>
      </c>
      <c r="BC11" s="39" t="s">
        <v>66</v>
      </c>
      <c r="BD11" s="39">
        <f t="shared" si="7"/>
        <v>12</v>
      </c>
      <c r="BE11" s="76">
        <f t="shared" si="0"/>
        <v>214</v>
      </c>
      <c r="BF11" s="1">
        <f t="shared" si="10"/>
        <v>5</v>
      </c>
      <c r="BG11" s="95">
        <f t="shared" si="8"/>
        <v>44</v>
      </c>
      <c r="BH11" s="1">
        <v>1</v>
      </c>
      <c r="BL11" s="53"/>
      <c r="BM11" s="53"/>
      <c r="BN11" s="53"/>
      <c r="BO11" s="53"/>
      <c r="BP11" s="53"/>
      <c r="BQ11" s="53"/>
    </row>
    <row r="12" spans="1:70" s="1" customFormat="1" x14ac:dyDescent="0.25">
      <c r="A12" s="75">
        <f t="shared" si="9"/>
        <v>6</v>
      </c>
      <c r="B12" s="17">
        <v>4</v>
      </c>
      <c r="C12" s="17">
        <v>4</v>
      </c>
      <c r="D12" s="17">
        <v>4</v>
      </c>
      <c r="E12" s="17">
        <v>3</v>
      </c>
      <c r="F12" s="17">
        <v>4</v>
      </c>
      <c r="G12" s="17">
        <v>1</v>
      </c>
      <c r="H12" s="17">
        <v>4</v>
      </c>
      <c r="I12" s="17">
        <f t="shared" si="1"/>
        <v>24</v>
      </c>
      <c r="J12" s="20">
        <v>3</v>
      </c>
      <c r="K12" s="20">
        <v>3</v>
      </c>
      <c r="L12" s="20">
        <v>4</v>
      </c>
      <c r="M12" s="20">
        <v>4</v>
      </c>
      <c r="N12" s="20">
        <v>1</v>
      </c>
      <c r="O12" s="20">
        <v>1</v>
      </c>
      <c r="P12" s="20">
        <v>3</v>
      </c>
      <c r="Q12" s="20">
        <v>4</v>
      </c>
      <c r="R12" s="20">
        <v>3</v>
      </c>
      <c r="S12" s="20">
        <v>1</v>
      </c>
      <c r="T12" s="20">
        <v>4</v>
      </c>
      <c r="U12" s="20">
        <v>4</v>
      </c>
      <c r="V12" s="20">
        <v>4</v>
      </c>
      <c r="W12" s="20">
        <f t="shared" si="2"/>
        <v>39</v>
      </c>
      <c r="X12" s="51">
        <v>1</v>
      </c>
      <c r="Y12" s="51">
        <v>1</v>
      </c>
      <c r="Z12" s="51">
        <v>4</v>
      </c>
      <c r="AA12" s="51">
        <v>4</v>
      </c>
      <c r="AB12" s="51">
        <f t="shared" si="3"/>
        <v>10</v>
      </c>
      <c r="AC12" s="22">
        <v>4</v>
      </c>
      <c r="AD12" s="22">
        <v>4</v>
      </c>
      <c r="AE12" s="22">
        <v>4</v>
      </c>
      <c r="AF12" s="22">
        <v>2</v>
      </c>
      <c r="AG12" s="22">
        <v>4</v>
      </c>
      <c r="AH12" s="22">
        <f t="shared" si="4"/>
        <v>18</v>
      </c>
      <c r="AI12" s="56">
        <v>3</v>
      </c>
      <c r="AJ12" s="56">
        <v>2</v>
      </c>
      <c r="AK12" s="56">
        <v>4</v>
      </c>
      <c r="AL12" s="56">
        <v>2</v>
      </c>
      <c r="AM12" s="56">
        <v>4</v>
      </c>
      <c r="AN12" s="56">
        <f t="shared" si="5"/>
        <v>15</v>
      </c>
      <c r="AO12" s="58">
        <v>4</v>
      </c>
      <c r="AP12" s="58">
        <v>4</v>
      </c>
      <c r="AQ12" s="58">
        <v>4</v>
      </c>
      <c r="AR12" s="58">
        <v>2</v>
      </c>
      <c r="AS12" s="58">
        <v>2</v>
      </c>
      <c r="AT12" s="58">
        <v>4</v>
      </c>
      <c r="AU12" s="58">
        <v>4</v>
      </c>
      <c r="AV12" s="58">
        <f t="shared" si="6"/>
        <v>24</v>
      </c>
      <c r="AW12" s="39">
        <v>4</v>
      </c>
      <c r="AX12" s="39">
        <v>4</v>
      </c>
      <c r="AY12" s="39">
        <v>4</v>
      </c>
      <c r="AZ12" s="39">
        <v>1</v>
      </c>
      <c r="BA12" s="39" t="s">
        <v>60</v>
      </c>
      <c r="BB12" s="39" t="s">
        <v>67</v>
      </c>
      <c r="BC12" s="39" t="s">
        <v>68</v>
      </c>
      <c r="BD12" s="39">
        <f t="shared" si="7"/>
        <v>13</v>
      </c>
      <c r="BE12" s="76">
        <f t="shared" si="0"/>
        <v>273</v>
      </c>
      <c r="BF12" s="1">
        <f t="shared" si="10"/>
        <v>6</v>
      </c>
      <c r="BG12" s="95">
        <f t="shared" si="8"/>
        <v>70</v>
      </c>
      <c r="BH12" s="1">
        <v>3</v>
      </c>
      <c r="BL12" s="53"/>
      <c r="BM12" s="53"/>
      <c r="BN12" s="53"/>
      <c r="BO12" s="53"/>
      <c r="BP12" s="53"/>
      <c r="BQ12" s="53"/>
    </row>
    <row r="13" spans="1:70" s="1" customFormat="1" x14ac:dyDescent="0.25">
      <c r="A13" s="75">
        <f t="shared" si="9"/>
        <v>7</v>
      </c>
      <c r="B13" s="17">
        <v>4</v>
      </c>
      <c r="C13" s="17">
        <v>4</v>
      </c>
      <c r="D13" s="17">
        <v>4</v>
      </c>
      <c r="E13" s="17">
        <v>4</v>
      </c>
      <c r="F13" s="17">
        <v>3</v>
      </c>
      <c r="G13" s="17">
        <v>3</v>
      </c>
      <c r="H13" s="17">
        <v>2</v>
      </c>
      <c r="I13" s="17">
        <f t="shared" si="1"/>
        <v>24</v>
      </c>
      <c r="J13" s="20">
        <v>3</v>
      </c>
      <c r="K13" s="20">
        <v>3</v>
      </c>
      <c r="L13" s="20">
        <v>3</v>
      </c>
      <c r="M13" s="20">
        <v>2</v>
      </c>
      <c r="N13" s="20">
        <v>1</v>
      </c>
      <c r="O13" s="20">
        <v>1</v>
      </c>
      <c r="P13" s="20">
        <v>3</v>
      </c>
      <c r="Q13" s="20">
        <v>3</v>
      </c>
      <c r="R13" s="20">
        <v>3</v>
      </c>
      <c r="S13" s="20">
        <v>2</v>
      </c>
      <c r="T13" s="20">
        <v>3</v>
      </c>
      <c r="U13" s="20">
        <v>4</v>
      </c>
      <c r="V13" s="20">
        <v>4</v>
      </c>
      <c r="W13" s="20">
        <f t="shared" si="2"/>
        <v>35</v>
      </c>
      <c r="X13" s="51">
        <v>3</v>
      </c>
      <c r="Y13" s="51">
        <v>1</v>
      </c>
      <c r="Z13" s="51">
        <v>3</v>
      </c>
      <c r="AA13" s="51">
        <v>4</v>
      </c>
      <c r="AB13" s="51">
        <f t="shared" si="3"/>
        <v>11</v>
      </c>
      <c r="AC13" s="22">
        <v>3</v>
      </c>
      <c r="AD13" s="22">
        <v>1</v>
      </c>
      <c r="AE13" s="22">
        <v>2</v>
      </c>
      <c r="AF13" s="22">
        <v>1</v>
      </c>
      <c r="AG13" s="22">
        <v>2</v>
      </c>
      <c r="AH13" s="22">
        <f t="shared" si="4"/>
        <v>9</v>
      </c>
      <c r="AI13" s="56">
        <v>1</v>
      </c>
      <c r="AJ13" s="56">
        <v>1</v>
      </c>
      <c r="AK13" s="56">
        <v>1</v>
      </c>
      <c r="AL13" s="56">
        <v>3</v>
      </c>
      <c r="AM13" s="56">
        <v>4</v>
      </c>
      <c r="AN13" s="56">
        <f t="shared" si="5"/>
        <v>10</v>
      </c>
      <c r="AO13" s="58">
        <v>3</v>
      </c>
      <c r="AP13" s="58">
        <v>4</v>
      </c>
      <c r="AQ13" s="58">
        <v>4</v>
      </c>
      <c r="AR13" s="58">
        <v>3</v>
      </c>
      <c r="AS13" s="58">
        <v>1</v>
      </c>
      <c r="AT13" s="58">
        <v>2</v>
      </c>
      <c r="AU13" s="58">
        <v>2</v>
      </c>
      <c r="AV13" s="58">
        <f t="shared" si="6"/>
        <v>19</v>
      </c>
      <c r="AW13" s="39">
        <v>3</v>
      </c>
      <c r="AX13" s="39">
        <v>2</v>
      </c>
      <c r="AY13" s="39">
        <v>4</v>
      </c>
      <c r="AZ13" s="39">
        <v>1</v>
      </c>
      <c r="BA13" s="39" t="s">
        <v>60</v>
      </c>
      <c r="BB13" s="39" t="s">
        <v>75</v>
      </c>
      <c r="BC13" s="39" t="s">
        <v>76</v>
      </c>
      <c r="BD13" s="39">
        <f t="shared" si="7"/>
        <v>10</v>
      </c>
      <c r="BE13" s="76">
        <f t="shared" si="0"/>
        <v>226</v>
      </c>
      <c r="BF13" s="1">
        <f t="shared" si="10"/>
        <v>7</v>
      </c>
      <c r="BG13" s="95">
        <f t="shared" si="8"/>
        <v>48</v>
      </c>
      <c r="BH13" s="1">
        <v>1</v>
      </c>
      <c r="BL13" s="53" t="s">
        <v>159</v>
      </c>
      <c r="BM13" s="53"/>
      <c r="BN13" s="53"/>
      <c r="BO13" s="53"/>
      <c r="BP13" s="53"/>
      <c r="BQ13" s="53"/>
    </row>
    <row r="14" spans="1:70" s="1" customFormat="1" x14ac:dyDescent="0.25">
      <c r="A14" s="75">
        <f t="shared" si="9"/>
        <v>8</v>
      </c>
      <c r="B14" s="17">
        <v>3</v>
      </c>
      <c r="C14" s="17">
        <v>3</v>
      </c>
      <c r="D14" s="17">
        <v>4</v>
      </c>
      <c r="E14" s="17">
        <v>3</v>
      </c>
      <c r="F14" s="17">
        <v>3</v>
      </c>
      <c r="G14" s="17">
        <v>3</v>
      </c>
      <c r="H14" s="17">
        <v>3</v>
      </c>
      <c r="I14" s="17">
        <f t="shared" si="1"/>
        <v>22</v>
      </c>
      <c r="J14" s="20">
        <v>4</v>
      </c>
      <c r="K14" s="20">
        <v>3</v>
      </c>
      <c r="L14" s="20">
        <v>3</v>
      </c>
      <c r="M14" s="20">
        <v>2</v>
      </c>
      <c r="N14" s="20">
        <v>1</v>
      </c>
      <c r="O14" s="20">
        <v>1</v>
      </c>
      <c r="P14" s="20">
        <v>3</v>
      </c>
      <c r="Q14" s="20">
        <v>3</v>
      </c>
      <c r="R14" s="20">
        <v>3</v>
      </c>
      <c r="S14" s="20">
        <v>1</v>
      </c>
      <c r="T14" s="20">
        <v>3</v>
      </c>
      <c r="U14" s="20">
        <v>2</v>
      </c>
      <c r="V14" s="20">
        <v>3</v>
      </c>
      <c r="W14" s="20">
        <f t="shared" si="2"/>
        <v>32</v>
      </c>
      <c r="X14" s="51">
        <v>2</v>
      </c>
      <c r="Y14" s="51">
        <v>1</v>
      </c>
      <c r="Z14" s="51">
        <v>4</v>
      </c>
      <c r="AA14" s="51">
        <v>3</v>
      </c>
      <c r="AB14" s="51">
        <f t="shared" si="3"/>
        <v>10</v>
      </c>
      <c r="AC14" s="22">
        <v>2</v>
      </c>
      <c r="AD14" s="22">
        <v>2</v>
      </c>
      <c r="AE14" s="22">
        <v>2</v>
      </c>
      <c r="AF14" s="22">
        <v>1</v>
      </c>
      <c r="AG14" s="22">
        <v>2</v>
      </c>
      <c r="AH14" s="22">
        <f t="shared" si="4"/>
        <v>9</v>
      </c>
      <c r="AI14" s="56">
        <v>4</v>
      </c>
      <c r="AJ14" s="56">
        <v>1</v>
      </c>
      <c r="AK14" s="56">
        <v>1</v>
      </c>
      <c r="AL14" s="56">
        <v>4</v>
      </c>
      <c r="AM14" s="56">
        <v>2</v>
      </c>
      <c r="AN14" s="56">
        <f t="shared" si="5"/>
        <v>12</v>
      </c>
      <c r="AO14" s="58">
        <v>2</v>
      </c>
      <c r="AP14" s="58">
        <v>2</v>
      </c>
      <c r="AQ14" s="58">
        <v>2</v>
      </c>
      <c r="AR14" s="58">
        <v>2</v>
      </c>
      <c r="AS14" s="58">
        <v>2</v>
      </c>
      <c r="AT14" s="58">
        <v>1</v>
      </c>
      <c r="AU14" s="58">
        <v>2</v>
      </c>
      <c r="AV14" s="58">
        <f t="shared" si="6"/>
        <v>13</v>
      </c>
      <c r="AW14" s="39">
        <v>3</v>
      </c>
      <c r="AX14" s="39">
        <v>2</v>
      </c>
      <c r="AY14" s="39">
        <v>3</v>
      </c>
      <c r="AZ14" s="39">
        <v>3</v>
      </c>
      <c r="BA14" s="39" t="s">
        <v>69</v>
      </c>
      <c r="BB14" s="39" t="s">
        <v>70</v>
      </c>
      <c r="BC14" s="39" t="s">
        <v>58</v>
      </c>
      <c r="BD14" s="39">
        <f t="shared" si="7"/>
        <v>11</v>
      </c>
      <c r="BE14" s="76">
        <f t="shared" si="0"/>
        <v>207</v>
      </c>
      <c r="BF14" s="1">
        <f t="shared" si="10"/>
        <v>8</v>
      </c>
      <c r="BG14" s="95">
        <f t="shared" si="8"/>
        <v>45</v>
      </c>
      <c r="BH14" s="1">
        <v>1</v>
      </c>
      <c r="BL14" s="53"/>
      <c r="BM14" s="53"/>
      <c r="BN14" s="53"/>
      <c r="BO14" s="53"/>
      <c r="BP14" s="53"/>
      <c r="BQ14" s="53"/>
    </row>
    <row r="15" spans="1:70" s="1" customFormat="1" ht="16.5" customHeight="1" x14ac:dyDescent="0.3">
      <c r="A15" s="75">
        <f t="shared" si="9"/>
        <v>9</v>
      </c>
      <c r="B15" s="17">
        <v>3</v>
      </c>
      <c r="C15" s="17">
        <v>3</v>
      </c>
      <c r="D15" s="17">
        <v>3</v>
      </c>
      <c r="E15" s="17">
        <v>3</v>
      </c>
      <c r="F15" s="17">
        <v>4</v>
      </c>
      <c r="G15" s="17">
        <v>3</v>
      </c>
      <c r="H15" s="17">
        <v>3</v>
      </c>
      <c r="I15" s="17">
        <f t="shared" si="1"/>
        <v>22</v>
      </c>
      <c r="J15" s="20">
        <v>2</v>
      </c>
      <c r="K15" s="20">
        <v>3</v>
      </c>
      <c r="L15" s="20">
        <v>2</v>
      </c>
      <c r="M15" s="20">
        <v>2</v>
      </c>
      <c r="N15" s="20">
        <v>1</v>
      </c>
      <c r="O15" s="20">
        <v>1</v>
      </c>
      <c r="P15" s="20">
        <v>3</v>
      </c>
      <c r="Q15" s="20">
        <v>3</v>
      </c>
      <c r="R15" s="20">
        <v>3</v>
      </c>
      <c r="S15" s="20">
        <v>1</v>
      </c>
      <c r="T15" s="20">
        <v>3</v>
      </c>
      <c r="U15" s="20">
        <v>4</v>
      </c>
      <c r="V15" s="20">
        <v>4</v>
      </c>
      <c r="W15" s="20">
        <f t="shared" si="2"/>
        <v>32</v>
      </c>
      <c r="X15" s="51">
        <v>2</v>
      </c>
      <c r="Y15" s="51">
        <v>1</v>
      </c>
      <c r="Z15" s="51">
        <v>4</v>
      </c>
      <c r="AA15" s="51">
        <v>4</v>
      </c>
      <c r="AB15" s="51">
        <f t="shared" si="3"/>
        <v>11</v>
      </c>
      <c r="AC15" s="22">
        <v>2</v>
      </c>
      <c r="AD15" s="22">
        <v>3</v>
      </c>
      <c r="AE15" s="22">
        <v>4</v>
      </c>
      <c r="AF15" s="22">
        <v>1</v>
      </c>
      <c r="AG15" s="22">
        <v>4</v>
      </c>
      <c r="AH15" s="22">
        <f t="shared" si="4"/>
        <v>14</v>
      </c>
      <c r="AI15" s="56">
        <v>4</v>
      </c>
      <c r="AJ15" s="56">
        <v>3</v>
      </c>
      <c r="AK15" s="56">
        <v>1</v>
      </c>
      <c r="AL15" s="56">
        <v>3</v>
      </c>
      <c r="AM15" s="56">
        <v>4</v>
      </c>
      <c r="AN15" s="56">
        <f t="shared" si="5"/>
        <v>15</v>
      </c>
      <c r="AO15" s="58">
        <v>2</v>
      </c>
      <c r="AP15" s="58">
        <v>2</v>
      </c>
      <c r="AQ15" s="58">
        <v>1</v>
      </c>
      <c r="AR15" s="58">
        <v>1</v>
      </c>
      <c r="AS15" s="58">
        <v>1</v>
      </c>
      <c r="AT15" s="58">
        <v>1</v>
      </c>
      <c r="AU15" s="58">
        <v>2</v>
      </c>
      <c r="AV15" s="58">
        <f t="shared" si="6"/>
        <v>10</v>
      </c>
      <c r="AW15" s="39">
        <v>4</v>
      </c>
      <c r="AX15" s="39">
        <v>2</v>
      </c>
      <c r="AY15" s="39">
        <v>4</v>
      </c>
      <c r="AZ15" s="39">
        <v>1</v>
      </c>
      <c r="BA15" s="39" t="s">
        <v>73</v>
      </c>
      <c r="BB15" s="39" t="s">
        <v>74</v>
      </c>
      <c r="BC15" s="39" t="s">
        <v>83</v>
      </c>
      <c r="BD15" s="39">
        <f t="shared" si="7"/>
        <v>11</v>
      </c>
      <c r="BE15" s="76">
        <f t="shared" si="0"/>
        <v>219</v>
      </c>
      <c r="BF15" s="1">
        <f t="shared" si="10"/>
        <v>9</v>
      </c>
      <c r="BG15" s="95">
        <f t="shared" si="8"/>
        <v>50</v>
      </c>
      <c r="BH15" s="1">
        <v>1</v>
      </c>
      <c r="BI15" s="1">
        <f>MAX(BG7:BG106)</f>
        <v>72</v>
      </c>
      <c r="BL15" s="52" t="s">
        <v>160</v>
      </c>
      <c r="BM15" s="52" t="s">
        <v>170</v>
      </c>
      <c r="BN15" s="52" t="s">
        <v>171</v>
      </c>
      <c r="BO15" s="68" t="s">
        <v>161</v>
      </c>
      <c r="BP15" s="68" t="s">
        <v>162</v>
      </c>
      <c r="BQ15" s="68" t="s">
        <v>163</v>
      </c>
      <c r="BR15" s="8"/>
    </row>
    <row r="16" spans="1:70" s="1" customFormat="1" x14ac:dyDescent="0.25">
      <c r="A16" s="75">
        <f t="shared" si="9"/>
        <v>10</v>
      </c>
      <c r="B16" s="17">
        <v>3</v>
      </c>
      <c r="C16" s="17">
        <v>2</v>
      </c>
      <c r="D16" s="17">
        <v>3</v>
      </c>
      <c r="E16" s="17">
        <v>3</v>
      </c>
      <c r="F16" s="17">
        <v>1</v>
      </c>
      <c r="G16" s="17">
        <v>1</v>
      </c>
      <c r="H16" s="17">
        <v>2</v>
      </c>
      <c r="I16" s="17">
        <f t="shared" si="1"/>
        <v>15</v>
      </c>
      <c r="J16" s="20">
        <v>3</v>
      </c>
      <c r="K16" s="20">
        <v>3</v>
      </c>
      <c r="L16" s="20">
        <v>3</v>
      </c>
      <c r="M16" s="20">
        <v>3</v>
      </c>
      <c r="N16" s="20">
        <v>1</v>
      </c>
      <c r="O16" s="20">
        <v>1</v>
      </c>
      <c r="P16" s="20">
        <v>3</v>
      </c>
      <c r="Q16" s="20">
        <v>3</v>
      </c>
      <c r="R16" s="20">
        <v>3</v>
      </c>
      <c r="S16" s="20">
        <v>1</v>
      </c>
      <c r="T16" s="20">
        <v>4</v>
      </c>
      <c r="U16" s="20">
        <v>4</v>
      </c>
      <c r="V16" s="20">
        <v>4</v>
      </c>
      <c r="W16" s="20">
        <f t="shared" si="2"/>
        <v>36</v>
      </c>
      <c r="X16" s="51">
        <v>1</v>
      </c>
      <c r="Y16" s="51">
        <v>1</v>
      </c>
      <c r="Z16" s="51">
        <v>3</v>
      </c>
      <c r="AA16" s="51">
        <v>4</v>
      </c>
      <c r="AB16" s="51">
        <f t="shared" si="3"/>
        <v>9</v>
      </c>
      <c r="AC16" s="22">
        <v>3</v>
      </c>
      <c r="AD16" s="22">
        <v>3</v>
      </c>
      <c r="AE16" s="22">
        <v>3</v>
      </c>
      <c r="AF16" s="22">
        <v>3</v>
      </c>
      <c r="AG16" s="22">
        <v>3</v>
      </c>
      <c r="AH16" s="22">
        <f t="shared" si="4"/>
        <v>15</v>
      </c>
      <c r="AI16" s="56">
        <v>4</v>
      </c>
      <c r="AJ16" s="56">
        <v>1</v>
      </c>
      <c r="AK16" s="56">
        <v>1</v>
      </c>
      <c r="AL16" s="56">
        <v>2</v>
      </c>
      <c r="AM16" s="56">
        <v>4</v>
      </c>
      <c r="AN16" s="56">
        <f t="shared" si="5"/>
        <v>12</v>
      </c>
      <c r="AO16" s="58">
        <v>3</v>
      </c>
      <c r="AP16" s="58">
        <v>3</v>
      </c>
      <c r="AQ16" s="58">
        <v>1</v>
      </c>
      <c r="AR16" s="58">
        <v>1</v>
      </c>
      <c r="AS16" s="58">
        <v>1</v>
      </c>
      <c r="AT16" s="58">
        <v>1</v>
      </c>
      <c r="AU16" s="58">
        <v>1</v>
      </c>
      <c r="AV16" s="58">
        <f t="shared" si="6"/>
        <v>11</v>
      </c>
      <c r="AW16" s="39">
        <v>4</v>
      </c>
      <c r="AX16" s="39">
        <v>2</v>
      </c>
      <c r="AY16" s="39">
        <v>4</v>
      </c>
      <c r="AZ16" s="39">
        <v>1</v>
      </c>
      <c r="BA16" s="39" t="s">
        <v>71</v>
      </c>
      <c r="BB16" s="39" t="s">
        <v>72</v>
      </c>
      <c r="BC16" s="39" t="s">
        <v>83</v>
      </c>
      <c r="BD16" s="39">
        <f t="shared" si="7"/>
        <v>11</v>
      </c>
      <c r="BE16" s="76">
        <f t="shared" si="0"/>
        <v>207</v>
      </c>
      <c r="BF16" s="1">
        <f t="shared" si="10"/>
        <v>10</v>
      </c>
      <c r="BG16" s="95">
        <f t="shared" si="8"/>
        <v>49</v>
      </c>
      <c r="BH16" s="1">
        <v>1</v>
      </c>
      <c r="BI16" s="1">
        <f>MIN(BG7:BG106)</f>
        <v>29</v>
      </c>
      <c r="BL16" s="69" t="s">
        <v>164</v>
      </c>
      <c r="BM16" s="70">
        <v>3</v>
      </c>
      <c r="BN16" s="70">
        <f>(2.7%*50)</f>
        <v>1.35</v>
      </c>
      <c r="BO16" s="70">
        <f>BM16-BN16</f>
        <v>1.65</v>
      </c>
      <c r="BP16" s="70">
        <v>4</v>
      </c>
      <c r="BQ16" s="71">
        <v>4</v>
      </c>
      <c r="BR16" s="8"/>
    </row>
    <row r="17" spans="1:70" s="1" customFormat="1" x14ac:dyDescent="0.25">
      <c r="A17" s="75">
        <f t="shared" si="9"/>
        <v>11</v>
      </c>
      <c r="B17" s="17">
        <v>3</v>
      </c>
      <c r="C17" s="17">
        <v>2</v>
      </c>
      <c r="D17" s="17">
        <v>3</v>
      </c>
      <c r="E17" s="17">
        <v>4</v>
      </c>
      <c r="F17" s="17">
        <v>4</v>
      </c>
      <c r="G17" s="17">
        <v>1</v>
      </c>
      <c r="H17" s="17">
        <v>4</v>
      </c>
      <c r="I17" s="17">
        <f t="shared" si="1"/>
        <v>21</v>
      </c>
      <c r="J17" s="20">
        <v>3</v>
      </c>
      <c r="K17" s="20">
        <v>3</v>
      </c>
      <c r="L17" s="20">
        <v>3</v>
      </c>
      <c r="M17" s="20">
        <v>3</v>
      </c>
      <c r="N17" s="20">
        <v>1</v>
      </c>
      <c r="O17" s="20">
        <v>1</v>
      </c>
      <c r="P17" s="20">
        <v>3</v>
      </c>
      <c r="Q17" s="20">
        <v>4</v>
      </c>
      <c r="R17" s="20">
        <v>2</v>
      </c>
      <c r="S17" s="20">
        <v>1</v>
      </c>
      <c r="T17" s="20">
        <v>3</v>
      </c>
      <c r="U17" s="20">
        <v>4</v>
      </c>
      <c r="V17" s="20">
        <v>4</v>
      </c>
      <c r="W17" s="20">
        <f t="shared" si="2"/>
        <v>35</v>
      </c>
      <c r="X17" s="51">
        <v>3</v>
      </c>
      <c r="Y17" s="51">
        <v>1</v>
      </c>
      <c r="Z17" s="51">
        <v>3</v>
      </c>
      <c r="AA17" s="51">
        <v>4</v>
      </c>
      <c r="AB17" s="51">
        <f t="shared" si="3"/>
        <v>11</v>
      </c>
      <c r="AC17" s="22">
        <v>2</v>
      </c>
      <c r="AD17" s="22">
        <v>1</v>
      </c>
      <c r="AE17" s="22">
        <v>2</v>
      </c>
      <c r="AF17" s="22">
        <v>1</v>
      </c>
      <c r="AG17" s="22">
        <v>2</v>
      </c>
      <c r="AH17" s="22">
        <f t="shared" si="4"/>
        <v>8</v>
      </c>
      <c r="AI17" s="56">
        <v>1</v>
      </c>
      <c r="AJ17" s="56">
        <v>1</v>
      </c>
      <c r="AK17" s="56">
        <v>1</v>
      </c>
      <c r="AL17" s="56">
        <v>4</v>
      </c>
      <c r="AM17" s="56">
        <v>4</v>
      </c>
      <c r="AN17" s="56">
        <f t="shared" si="5"/>
        <v>11</v>
      </c>
      <c r="AO17" s="58">
        <v>2</v>
      </c>
      <c r="AP17" s="58">
        <v>1</v>
      </c>
      <c r="AQ17" s="58">
        <v>2</v>
      </c>
      <c r="AR17" s="58">
        <v>2</v>
      </c>
      <c r="AS17" s="58">
        <v>2</v>
      </c>
      <c r="AT17" s="58">
        <v>1</v>
      </c>
      <c r="AU17" s="58">
        <v>2</v>
      </c>
      <c r="AV17" s="58">
        <f t="shared" si="6"/>
        <v>12</v>
      </c>
      <c r="AW17" s="39">
        <v>4</v>
      </c>
      <c r="AX17" s="39">
        <v>3</v>
      </c>
      <c r="AY17" s="39">
        <v>3</v>
      </c>
      <c r="AZ17" s="39">
        <v>2</v>
      </c>
      <c r="BA17" s="39" t="s">
        <v>77</v>
      </c>
      <c r="BB17" s="39" t="s">
        <v>78</v>
      </c>
      <c r="BC17" s="39" t="s">
        <v>79</v>
      </c>
      <c r="BD17" s="39">
        <f t="shared" si="7"/>
        <v>12</v>
      </c>
      <c r="BE17" s="76">
        <f t="shared" si="0"/>
        <v>208</v>
      </c>
      <c r="BF17" s="1">
        <f t="shared" si="10"/>
        <v>11</v>
      </c>
      <c r="BG17" s="95">
        <f t="shared" si="8"/>
        <v>43</v>
      </c>
      <c r="BH17" s="1">
        <v>1</v>
      </c>
      <c r="BL17" s="69" t="s">
        <v>165</v>
      </c>
      <c r="BM17" s="70">
        <v>9</v>
      </c>
      <c r="BN17" s="70">
        <f>(13.53%*50)</f>
        <v>6.7650000000000006</v>
      </c>
      <c r="BO17" s="70">
        <f t="shared" ref="BO17:BO21" si="11">BM17-BN17</f>
        <v>2.2349999999999994</v>
      </c>
      <c r="BP17" s="70">
        <v>4</v>
      </c>
      <c r="BQ17" s="71">
        <v>0.56999999999999995</v>
      </c>
      <c r="BR17" s="8"/>
    </row>
    <row r="18" spans="1:70" s="1" customFormat="1" x14ac:dyDescent="0.25">
      <c r="A18" s="75">
        <f t="shared" si="9"/>
        <v>12</v>
      </c>
      <c r="B18" s="17">
        <v>3</v>
      </c>
      <c r="C18" s="17">
        <v>2</v>
      </c>
      <c r="D18" s="17">
        <v>3</v>
      </c>
      <c r="E18" s="17">
        <v>4</v>
      </c>
      <c r="F18" s="17">
        <v>4</v>
      </c>
      <c r="G18" s="17">
        <v>1</v>
      </c>
      <c r="H18" s="17">
        <v>4</v>
      </c>
      <c r="I18" s="17">
        <f t="shared" si="1"/>
        <v>21</v>
      </c>
      <c r="J18" s="20">
        <v>3</v>
      </c>
      <c r="K18" s="20">
        <v>3</v>
      </c>
      <c r="L18" s="20">
        <v>3</v>
      </c>
      <c r="M18" s="20">
        <v>3</v>
      </c>
      <c r="N18" s="20">
        <v>1</v>
      </c>
      <c r="O18" s="20">
        <v>1</v>
      </c>
      <c r="P18" s="20">
        <v>3</v>
      </c>
      <c r="Q18" s="20">
        <v>3</v>
      </c>
      <c r="R18" s="20">
        <v>2</v>
      </c>
      <c r="S18" s="20">
        <v>2</v>
      </c>
      <c r="T18" s="20">
        <v>4</v>
      </c>
      <c r="U18" s="20">
        <v>4</v>
      </c>
      <c r="V18" s="20">
        <v>3</v>
      </c>
      <c r="W18" s="20">
        <f t="shared" si="2"/>
        <v>35</v>
      </c>
      <c r="X18" s="51">
        <v>4</v>
      </c>
      <c r="Y18" s="51">
        <v>1</v>
      </c>
      <c r="Z18" s="51">
        <v>3</v>
      </c>
      <c r="AA18" s="51">
        <v>3</v>
      </c>
      <c r="AB18" s="51">
        <f t="shared" si="3"/>
        <v>11</v>
      </c>
      <c r="AC18" s="22">
        <v>4</v>
      </c>
      <c r="AD18" s="22">
        <v>1</v>
      </c>
      <c r="AE18" s="22">
        <v>4</v>
      </c>
      <c r="AF18" s="22">
        <v>1</v>
      </c>
      <c r="AG18" s="22">
        <v>4</v>
      </c>
      <c r="AH18" s="22">
        <f t="shared" si="4"/>
        <v>14</v>
      </c>
      <c r="AI18" s="56">
        <v>4</v>
      </c>
      <c r="AJ18" s="56">
        <v>1</v>
      </c>
      <c r="AK18" s="56">
        <v>1</v>
      </c>
      <c r="AL18" s="56">
        <v>4</v>
      </c>
      <c r="AM18" s="56">
        <v>4</v>
      </c>
      <c r="AN18" s="56">
        <f t="shared" si="5"/>
        <v>14</v>
      </c>
      <c r="AO18" s="58">
        <v>4</v>
      </c>
      <c r="AP18" s="58">
        <v>4</v>
      </c>
      <c r="AQ18" s="58">
        <v>4</v>
      </c>
      <c r="AR18" s="58">
        <v>4</v>
      </c>
      <c r="AS18" s="58">
        <v>4</v>
      </c>
      <c r="AT18" s="58">
        <v>1</v>
      </c>
      <c r="AU18" s="58">
        <v>4</v>
      </c>
      <c r="AV18" s="58">
        <f t="shared" si="6"/>
        <v>25</v>
      </c>
      <c r="AW18" s="39">
        <v>4</v>
      </c>
      <c r="AX18" s="39">
        <v>4</v>
      </c>
      <c r="AY18" s="39">
        <v>4</v>
      </c>
      <c r="AZ18" s="39">
        <v>1</v>
      </c>
      <c r="BA18" s="39" t="s">
        <v>80</v>
      </c>
      <c r="BB18" s="39" t="s">
        <v>81</v>
      </c>
      <c r="BC18" s="39" t="s">
        <v>82</v>
      </c>
      <c r="BD18" s="39">
        <f t="shared" si="7"/>
        <v>13</v>
      </c>
      <c r="BE18" s="76">
        <f t="shared" si="0"/>
        <v>253</v>
      </c>
      <c r="BF18" s="1">
        <f t="shared" si="10"/>
        <v>12</v>
      </c>
      <c r="BG18" s="95">
        <f t="shared" si="8"/>
        <v>66</v>
      </c>
      <c r="BH18" s="1">
        <v>3</v>
      </c>
      <c r="BL18" s="69" t="s">
        <v>166</v>
      </c>
      <c r="BM18" s="70">
        <v>15</v>
      </c>
      <c r="BN18" s="70">
        <f>(34.13%*50)</f>
        <v>17.065000000000001</v>
      </c>
      <c r="BO18" s="70">
        <f t="shared" si="11"/>
        <v>-2.0650000000000013</v>
      </c>
      <c r="BP18" s="70">
        <v>4</v>
      </c>
      <c r="BQ18" s="71">
        <v>0.23</v>
      </c>
      <c r="BR18" s="8"/>
    </row>
    <row r="19" spans="1:70" s="1" customFormat="1" x14ac:dyDescent="0.25">
      <c r="A19" s="75">
        <f t="shared" si="9"/>
        <v>13</v>
      </c>
      <c r="B19" s="17">
        <v>2</v>
      </c>
      <c r="C19" s="17">
        <v>2</v>
      </c>
      <c r="D19" s="17">
        <v>3</v>
      </c>
      <c r="E19" s="17">
        <v>3</v>
      </c>
      <c r="F19" s="17">
        <v>4</v>
      </c>
      <c r="G19" s="17">
        <v>2</v>
      </c>
      <c r="H19" s="17">
        <v>4</v>
      </c>
      <c r="I19" s="17">
        <f t="shared" si="1"/>
        <v>20</v>
      </c>
      <c r="J19" s="20">
        <v>3</v>
      </c>
      <c r="K19" s="20">
        <v>3</v>
      </c>
      <c r="L19" s="20">
        <v>3</v>
      </c>
      <c r="M19" s="20">
        <v>3</v>
      </c>
      <c r="N19" s="20">
        <v>1</v>
      </c>
      <c r="O19" s="20">
        <v>1</v>
      </c>
      <c r="P19" s="20">
        <v>3</v>
      </c>
      <c r="Q19" s="20">
        <v>2</v>
      </c>
      <c r="R19" s="20">
        <v>3</v>
      </c>
      <c r="S19" s="20">
        <v>1</v>
      </c>
      <c r="T19" s="20">
        <v>3</v>
      </c>
      <c r="U19" s="20">
        <v>4</v>
      </c>
      <c r="V19" s="20">
        <v>4</v>
      </c>
      <c r="W19" s="20">
        <f t="shared" si="2"/>
        <v>34</v>
      </c>
      <c r="X19" s="51">
        <v>2</v>
      </c>
      <c r="Y19" s="51">
        <v>1</v>
      </c>
      <c r="Z19" s="51">
        <v>2</v>
      </c>
      <c r="AA19" s="51">
        <v>4</v>
      </c>
      <c r="AB19" s="51">
        <f t="shared" si="3"/>
        <v>9</v>
      </c>
      <c r="AC19" s="22">
        <v>2</v>
      </c>
      <c r="AD19" s="22">
        <v>2</v>
      </c>
      <c r="AE19" s="22">
        <v>4</v>
      </c>
      <c r="AF19" s="22">
        <v>2</v>
      </c>
      <c r="AG19" s="22">
        <v>4</v>
      </c>
      <c r="AH19" s="22">
        <f t="shared" si="4"/>
        <v>14</v>
      </c>
      <c r="AI19" s="56">
        <v>4</v>
      </c>
      <c r="AJ19" s="56">
        <v>1</v>
      </c>
      <c r="AK19" s="56">
        <v>1</v>
      </c>
      <c r="AL19" s="56">
        <v>3</v>
      </c>
      <c r="AM19" s="56">
        <v>4</v>
      </c>
      <c r="AN19" s="56">
        <f t="shared" si="5"/>
        <v>13</v>
      </c>
      <c r="AO19" s="58">
        <v>2</v>
      </c>
      <c r="AP19" s="58">
        <v>2</v>
      </c>
      <c r="AQ19" s="58">
        <v>3</v>
      </c>
      <c r="AR19" s="58">
        <v>3</v>
      </c>
      <c r="AS19" s="58">
        <v>1</v>
      </c>
      <c r="AT19" s="58">
        <v>4</v>
      </c>
      <c r="AU19" s="58">
        <v>4</v>
      </c>
      <c r="AV19" s="58">
        <f t="shared" si="6"/>
        <v>19</v>
      </c>
      <c r="AW19" s="39">
        <v>4</v>
      </c>
      <c r="AX19" s="39">
        <v>4</v>
      </c>
      <c r="AY19" s="39">
        <v>1</v>
      </c>
      <c r="AZ19" s="39">
        <v>1</v>
      </c>
      <c r="BA19" s="39" t="s">
        <v>84</v>
      </c>
      <c r="BB19" s="39" t="s">
        <v>85</v>
      </c>
      <c r="BC19" s="39" t="s">
        <v>86</v>
      </c>
      <c r="BD19" s="39">
        <f t="shared" si="7"/>
        <v>10</v>
      </c>
      <c r="BE19" s="76">
        <f t="shared" si="0"/>
        <v>228</v>
      </c>
      <c r="BF19" s="1">
        <f t="shared" si="10"/>
        <v>13</v>
      </c>
      <c r="BG19" s="95">
        <f t="shared" si="8"/>
        <v>56</v>
      </c>
      <c r="BH19" s="1">
        <v>2</v>
      </c>
      <c r="BI19" s="330">
        <f>(BI15-BI16)/4</f>
        <v>10.75</v>
      </c>
      <c r="BL19" s="69" t="s">
        <v>167</v>
      </c>
      <c r="BM19" s="70">
        <v>8</v>
      </c>
      <c r="BN19" s="70">
        <f>(34.13%*50)</f>
        <v>17.065000000000001</v>
      </c>
      <c r="BO19" s="70">
        <f t="shared" si="11"/>
        <v>-9.0650000000000013</v>
      </c>
      <c r="BP19" s="70">
        <v>81</v>
      </c>
      <c r="BQ19" s="71">
        <v>4.76</v>
      </c>
      <c r="BR19" s="8"/>
    </row>
    <row r="20" spans="1:70" s="1" customFormat="1" x14ac:dyDescent="0.25">
      <c r="A20" s="75">
        <f t="shared" si="9"/>
        <v>14</v>
      </c>
      <c r="B20" s="17">
        <v>4</v>
      </c>
      <c r="C20" s="17">
        <v>4</v>
      </c>
      <c r="D20" s="17">
        <v>4</v>
      </c>
      <c r="E20" s="17">
        <v>4</v>
      </c>
      <c r="F20" s="17">
        <v>2</v>
      </c>
      <c r="G20" s="17">
        <v>2</v>
      </c>
      <c r="H20" s="17">
        <v>2</v>
      </c>
      <c r="I20" s="17">
        <f t="shared" si="1"/>
        <v>22</v>
      </c>
      <c r="J20" s="20">
        <v>3</v>
      </c>
      <c r="K20" s="20">
        <v>2</v>
      </c>
      <c r="L20" s="20">
        <v>3</v>
      </c>
      <c r="M20" s="20">
        <v>3</v>
      </c>
      <c r="N20" s="20">
        <v>1</v>
      </c>
      <c r="O20" s="20">
        <v>1</v>
      </c>
      <c r="P20" s="20">
        <v>2</v>
      </c>
      <c r="Q20" s="20">
        <v>4</v>
      </c>
      <c r="R20" s="20">
        <v>2</v>
      </c>
      <c r="S20" s="20">
        <v>1</v>
      </c>
      <c r="T20" s="20">
        <v>4</v>
      </c>
      <c r="U20" s="20">
        <v>2</v>
      </c>
      <c r="V20" s="20">
        <v>1</v>
      </c>
      <c r="W20" s="20">
        <f t="shared" si="2"/>
        <v>29</v>
      </c>
      <c r="X20" s="51">
        <v>4</v>
      </c>
      <c r="Y20" s="51">
        <v>1</v>
      </c>
      <c r="Z20" s="51">
        <v>3</v>
      </c>
      <c r="AA20" s="51">
        <v>3</v>
      </c>
      <c r="AB20" s="51">
        <f t="shared" si="3"/>
        <v>11</v>
      </c>
      <c r="AC20" s="22">
        <v>1</v>
      </c>
      <c r="AD20" s="22">
        <v>1</v>
      </c>
      <c r="AE20" s="22">
        <v>1</v>
      </c>
      <c r="AF20" s="22">
        <v>1</v>
      </c>
      <c r="AG20" s="22">
        <v>1</v>
      </c>
      <c r="AH20" s="22">
        <f t="shared" si="4"/>
        <v>5</v>
      </c>
      <c r="AI20" s="56">
        <v>1</v>
      </c>
      <c r="AJ20" s="56">
        <v>1</v>
      </c>
      <c r="AK20" s="56">
        <v>2</v>
      </c>
      <c r="AL20" s="56">
        <v>2</v>
      </c>
      <c r="AM20" s="56">
        <v>4</v>
      </c>
      <c r="AN20" s="56">
        <f t="shared" si="5"/>
        <v>10</v>
      </c>
      <c r="AO20" s="58">
        <v>1</v>
      </c>
      <c r="AP20" s="58">
        <v>1</v>
      </c>
      <c r="AQ20" s="58">
        <v>1</v>
      </c>
      <c r="AR20" s="58">
        <v>1</v>
      </c>
      <c r="AS20" s="58">
        <v>2</v>
      </c>
      <c r="AT20" s="58">
        <v>1</v>
      </c>
      <c r="AU20" s="58">
        <v>1</v>
      </c>
      <c r="AV20" s="58">
        <f t="shared" si="6"/>
        <v>8</v>
      </c>
      <c r="AW20" s="39">
        <v>4</v>
      </c>
      <c r="AX20" s="39">
        <v>2</v>
      </c>
      <c r="AY20" s="39">
        <v>2</v>
      </c>
      <c r="AZ20" s="39">
        <v>2</v>
      </c>
      <c r="BA20" s="39" t="s">
        <v>60</v>
      </c>
      <c r="BB20" s="39" t="s">
        <v>78</v>
      </c>
      <c r="BC20" s="39" t="s">
        <v>87</v>
      </c>
      <c r="BD20" s="39">
        <f t="shared" si="7"/>
        <v>10</v>
      </c>
      <c r="BE20" s="76">
        <f t="shared" si="0"/>
        <v>180</v>
      </c>
      <c r="BF20" s="1">
        <f t="shared" si="10"/>
        <v>14</v>
      </c>
      <c r="BG20" s="95">
        <f t="shared" si="8"/>
        <v>33</v>
      </c>
      <c r="BH20" s="1">
        <v>0</v>
      </c>
      <c r="BL20" s="69" t="s">
        <v>168</v>
      </c>
      <c r="BM20" s="70">
        <v>11</v>
      </c>
      <c r="BN20" s="70">
        <f>(13.53%*50)</f>
        <v>6.7650000000000006</v>
      </c>
      <c r="BO20" s="70">
        <f t="shared" si="11"/>
        <v>4.2349999999999994</v>
      </c>
      <c r="BP20" s="70">
        <v>16</v>
      </c>
      <c r="BQ20" s="71">
        <v>2.2799999999999998</v>
      </c>
      <c r="BR20" s="8"/>
    </row>
    <row r="21" spans="1:70" s="1" customFormat="1" x14ac:dyDescent="0.25">
      <c r="A21" s="75">
        <f t="shared" si="9"/>
        <v>15</v>
      </c>
      <c r="B21" s="17">
        <v>3</v>
      </c>
      <c r="C21" s="17">
        <v>4</v>
      </c>
      <c r="D21" s="17">
        <v>3</v>
      </c>
      <c r="E21" s="17">
        <v>3</v>
      </c>
      <c r="F21" s="17">
        <v>3</v>
      </c>
      <c r="G21" s="17">
        <v>1</v>
      </c>
      <c r="H21" s="17">
        <v>3</v>
      </c>
      <c r="I21" s="17">
        <f t="shared" si="1"/>
        <v>20</v>
      </c>
      <c r="J21" s="20">
        <v>4</v>
      </c>
      <c r="K21" s="20">
        <v>4</v>
      </c>
      <c r="L21" s="20">
        <v>2</v>
      </c>
      <c r="M21" s="20">
        <v>3</v>
      </c>
      <c r="N21" s="20">
        <v>1</v>
      </c>
      <c r="O21" s="20">
        <v>4</v>
      </c>
      <c r="P21" s="20">
        <v>4</v>
      </c>
      <c r="Q21" s="20">
        <v>2</v>
      </c>
      <c r="R21" s="20">
        <v>1</v>
      </c>
      <c r="S21" s="20">
        <v>4</v>
      </c>
      <c r="T21" s="20">
        <v>3</v>
      </c>
      <c r="U21" s="20">
        <v>1</v>
      </c>
      <c r="V21" s="20">
        <v>1</v>
      </c>
      <c r="W21" s="20">
        <f t="shared" si="2"/>
        <v>34</v>
      </c>
      <c r="X21" s="51">
        <v>4</v>
      </c>
      <c r="Y21" s="51">
        <v>1</v>
      </c>
      <c r="Z21" s="51">
        <v>3</v>
      </c>
      <c r="AA21" s="51">
        <v>2</v>
      </c>
      <c r="AB21" s="51">
        <f t="shared" si="3"/>
        <v>10</v>
      </c>
      <c r="AC21" s="22">
        <v>2</v>
      </c>
      <c r="AD21" s="22">
        <v>2</v>
      </c>
      <c r="AE21" s="22">
        <v>4</v>
      </c>
      <c r="AF21" s="22">
        <v>1</v>
      </c>
      <c r="AG21" s="22">
        <v>1</v>
      </c>
      <c r="AH21" s="22">
        <f t="shared" si="4"/>
        <v>10</v>
      </c>
      <c r="AI21" s="56">
        <v>1</v>
      </c>
      <c r="AJ21" s="56">
        <v>1</v>
      </c>
      <c r="AK21" s="56">
        <v>1</v>
      </c>
      <c r="AL21" s="56">
        <v>4</v>
      </c>
      <c r="AM21" s="56">
        <v>4</v>
      </c>
      <c r="AN21" s="56">
        <f t="shared" si="5"/>
        <v>11</v>
      </c>
      <c r="AO21" s="58">
        <v>2</v>
      </c>
      <c r="AP21" s="58">
        <v>3</v>
      </c>
      <c r="AQ21" s="58">
        <v>2</v>
      </c>
      <c r="AR21" s="58">
        <v>2</v>
      </c>
      <c r="AS21" s="58">
        <v>3</v>
      </c>
      <c r="AT21" s="58">
        <v>1</v>
      </c>
      <c r="AU21" s="58">
        <v>1</v>
      </c>
      <c r="AV21" s="58">
        <f t="shared" si="6"/>
        <v>14</v>
      </c>
      <c r="AW21" s="39">
        <v>3</v>
      </c>
      <c r="AX21" s="39">
        <v>1</v>
      </c>
      <c r="AY21" s="39">
        <v>1</v>
      </c>
      <c r="AZ21" s="39">
        <v>3</v>
      </c>
      <c r="BA21" s="39" t="s">
        <v>88</v>
      </c>
      <c r="BB21" s="39" t="s">
        <v>89</v>
      </c>
      <c r="BC21" s="39" t="s">
        <v>90</v>
      </c>
      <c r="BD21" s="39">
        <f t="shared" si="7"/>
        <v>8</v>
      </c>
      <c r="BE21" s="76">
        <f t="shared" si="0"/>
        <v>206</v>
      </c>
      <c r="BF21" s="1">
        <f t="shared" si="10"/>
        <v>15</v>
      </c>
      <c r="BG21" s="95">
        <f t="shared" si="8"/>
        <v>43</v>
      </c>
      <c r="BH21" s="1">
        <v>1</v>
      </c>
      <c r="BL21" s="69" t="s">
        <v>169</v>
      </c>
      <c r="BM21" s="70">
        <v>4</v>
      </c>
      <c r="BN21" s="70">
        <f t="shared" ref="BN21" si="12">(2.7%*50)</f>
        <v>1.35</v>
      </c>
      <c r="BO21" s="70">
        <f t="shared" si="11"/>
        <v>2.65</v>
      </c>
      <c r="BP21" s="70">
        <v>9</v>
      </c>
      <c r="BQ21" s="71">
        <v>9</v>
      </c>
      <c r="BR21" s="8"/>
    </row>
    <row r="22" spans="1:70" s="1" customFormat="1" x14ac:dyDescent="0.25">
      <c r="A22" s="75">
        <f t="shared" si="9"/>
        <v>16</v>
      </c>
      <c r="B22" s="17">
        <v>3</v>
      </c>
      <c r="C22" s="17">
        <v>3</v>
      </c>
      <c r="D22" s="17">
        <v>3</v>
      </c>
      <c r="E22" s="17">
        <v>3</v>
      </c>
      <c r="F22" s="17">
        <v>4</v>
      </c>
      <c r="G22" s="17">
        <v>1</v>
      </c>
      <c r="H22" s="17">
        <v>4</v>
      </c>
      <c r="I22" s="17">
        <f t="shared" si="1"/>
        <v>21</v>
      </c>
      <c r="J22" s="20">
        <v>2</v>
      </c>
      <c r="K22" s="20">
        <v>1</v>
      </c>
      <c r="L22" s="20">
        <v>2</v>
      </c>
      <c r="M22" s="20">
        <v>3</v>
      </c>
      <c r="N22" s="20">
        <v>4</v>
      </c>
      <c r="O22" s="20">
        <v>1</v>
      </c>
      <c r="P22" s="20">
        <v>4</v>
      </c>
      <c r="Q22" s="20">
        <v>4</v>
      </c>
      <c r="R22" s="20">
        <v>4</v>
      </c>
      <c r="S22" s="20">
        <v>1</v>
      </c>
      <c r="T22" s="20">
        <v>4</v>
      </c>
      <c r="U22" s="20">
        <v>4</v>
      </c>
      <c r="V22" s="20">
        <v>4</v>
      </c>
      <c r="W22" s="20">
        <f t="shared" si="2"/>
        <v>38</v>
      </c>
      <c r="X22" s="51">
        <v>4</v>
      </c>
      <c r="Y22" s="51">
        <v>2</v>
      </c>
      <c r="Z22" s="51">
        <v>3</v>
      </c>
      <c r="AA22" s="51">
        <v>3</v>
      </c>
      <c r="AB22" s="51">
        <f t="shared" si="3"/>
        <v>12</v>
      </c>
      <c r="AC22" s="22">
        <v>4</v>
      </c>
      <c r="AD22" s="22">
        <v>2</v>
      </c>
      <c r="AE22" s="22">
        <v>4</v>
      </c>
      <c r="AF22" s="22">
        <v>3</v>
      </c>
      <c r="AG22" s="22">
        <v>3</v>
      </c>
      <c r="AH22" s="22">
        <f t="shared" si="4"/>
        <v>16</v>
      </c>
      <c r="AI22" s="56">
        <v>4</v>
      </c>
      <c r="AJ22" s="56">
        <v>4</v>
      </c>
      <c r="AK22" s="56">
        <v>1</v>
      </c>
      <c r="AL22" s="56">
        <v>4</v>
      </c>
      <c r="AM22" s="56">
        <v>4</v>
      </c>
      <c r="AN22" s="56">
        <f t="shared" si="5"/>
        <v>17</v>
      </c>
      <c r="AO22" s="58">
        <v>4</v>
      </c>
      <c r="AP22" s="58">
        <v>4</v>
      </c>
      <c r="AQ22" s="58">
        <v>1</v>
      </c>
      <c r="AR22" s="58">
        <v>4</v>
      </c>
      <c r="AS22" s="58">
        <v>4</v>
      </c>
      <c r="AT22" s="58">
        <v>4</v>
      </c>
      <c r="AU22" s="58">
        <v>4</v>
      </c>
      <c r="AV22" s="58">
        <f t="shared" si="6"/>
        <v>25</v>
      </c>
      <c r="AW22" s="39">
        <v>4</v>
      </c>
      <c r="AX22" s="39">
        <v>1</v>
      </c>
      <c r="AY22" s="39">
        <v>1</v>
      </c>
      <c r="AZ22" s="39">
        <v>1</v>
      </c>
      <c r="BA22" s="39" t="s">
        <v>60</v>
      </c>
      <c r="BB22" s="39" t="s">
        <v>91</v>
      </c>
      <c r="BC22" s="39" t="s">
        <v>92</v>
      </c>
      <c r="BD22" s="39">
        <f t="shared" si="7"/>
        <v>7</v>
      </c>
      <c r="BE22" s="76">
        <f t="shared" si="0"/>
        <v>265</v>
      </c>
      <c r="BF22" s="1">
        <f t="shared" si="10"/>
        <v>16</v>
      </c>
      <c r="BG22" s="95">
        <f t="shared" si="8"/>
        <v>65</v>
      </c>
      <c r="BH22" s="1">
        <v>3</v>
      </c>
      <c r="BL22" s="52" t="s">
        <v>4</v>
      </c>
      <c r="BM22" s="72">
        <f>SUM(BM16:BM21)</f>
        <v>50</v>
      </c>
      <c r="BN22" s="72">
        <f t="shared" ref="BN22:BO22" si="13">SUM(BN16:BN21)</f>
        <v>50.360000000000007</v>
      </c>
      <c r="BO22" s="72">
        <f t="shared" si="13"/>
        <v>-0.36000000000000343</v>
      </c>
      <c r="BP22" s="72">
        <f>SUM(BP16:BP21)</f>
        <v>118</v>
      </c>
      <c r="BQ22" s="73">
        <v>20.84</v>
      </c>
      <c r="BR22" s="8"/>
    </row>
    <row r="23" spans="1:70" s="1" customFormat="1" x14ac:dyDescent="0.25">
      <c r="A23" s="75">
        <f t="shared" si="9"/>
        <v>17</v>
      </c>
      <c r="B23" s="17">
        <v>3</v>
      </c>
      <c r="C23" s="17">
        <v>3</v>
      </c>
      <c r="D23" s="17">
        <v>3</v>
      </c>
      <c r="E23" s="17">
        <v>3</v>
      </c>
      <c r="F23" s="17">
        <v>4</v>
      </c>
      <c r="G23" s="17">
        <v>2</v>
      </c>
      <c r="H23" s="17">
        <v>4</v>
      </c>
      <c r="I23" s="17">
        <f t="shared" si="1"/>
        <v>22</v>
      </c>
      <c r="J23" s="20">
        <v>3</v>
      </c>
      <c r="K23" s="20">
        <v>1</v>
      </c>
      <c r="L23" s="20">
        <v>2</v>
      </c>
      <c r="M23" s="20">
        <v>3</v>
      </c>
      <c r="N23" s="20">
        <v>4</v>
      </c>
      <c r="O23" s="20">
        <v>1</v>
      </c>
      <c r="P23" s="20">
        <v>4</v>
      </c>
      <c r="Q23" s="20">
        <v>4</v>
      </c>
      <c r="R23" s="20">
        <v>4</v>
      </c>
      <c r="S23" s="20">
        <v>1</v>
      </c>
      <c r="T23" s="20">
        <v>4</v>
      </c>
      <c r="U23" s="20">
        <v>4</v>
      </c>
      <c r="V23" s="20">
        <v>4</v>
      </c>
      <c r="W23" s="20">
        <f t="shared" si="2"/>
        <v>39</v>
      </c>
      <c r="X23" s="51">
        <v>4</v>
      </c>
      <c r="Y23" s="51">
        <v>3</v>
      </c>
      <c r="Z23" s="51">
        <v>4</v>
      </c>
      <c r="AA23" s="51">
        <v>4</v>
      </c>
      <c r="AB23" s="51">
        <f t="shared" si="3"/>
        <v>15</v>
      </c>
      <c r="AC23" s="22">
        <v>4</v>
      </c>
      <c r="AD23" s="22">
        <v>2</v>
      </c>
      <c r="AE23" s="22">
        <v>4</v>
      </c>
      <c r="AF23" s="22">
        <v>4</v>
      </c>
      <c r="AG23" s="22">
        <v>4</v>
      </c>
      <c r="AH23" s="22">
        <f t="shared" si="4"/>
        <v>18</v>
      </c>
      <c r="AI23" s="56">
        <v>4</v>
      </c>
      <c r="AJ23" s="56">
        <v>2</v>
      </c>
      <c r="AK23" s="56">
        <v>1</v>
      </c>
      <c r="AL23" s="56">
        <v>4</v>
      </c>
      <c r="AM23" s="56">
        <v>4</v>
      </c>
      <c r="AN23" s="56">
        <f t="shared" si="5"/>
        <v>15</v>
      </c>
      <c r="AO23" s="58">
        <v>4</v>
      </c>
      <c r="AP23" s="58">
        <v>4</v>
      </c>
      <c r="AQ23" s="58">
        <v>1</v>
      </c>
      <c r="AR23" s="58">
        <v>4</v>
      </c>
      <c r="AS23" s="58">
        <v>4</v>
      </c>
      <c r="AT23" s="58">
        <v>4</v>
      </c>
      <c r="AU23" s="58">
        <v>4</v>
      </c>
      <c r="AV23" s="58">
        <f t="shared" si="6"/>
        <v>25</v>
      </c>
      <c r="AW23" s="39">
        <v>4</v>
      </c>
      <c r="AX23" s="39">
        <v>1</v>
      </c>
      <c r="AY23" s="39">
        <v>3</v>
      </c>
      <c r="AZ23" s="39">
        <v>1</v>
      </c>
      <c r="BA23" s="39" t="s">
        <v>93</v>
      </c>
      <c r="BB23" s="39" t="s">
        <v>94</v>
      </c>
      <c r="BC23" s="39" t="s">
        <v>79</v>
      </c>
      <c r="BD23" s="39">
        <f t="shared" si="7"/>
        <v>9</v>
      </c>
      <c r="BE23" s="76">
        <f t="shared" si="0"/>
        <v>277</v>
      </c>
      <c r="BF23" s="1">
        <f t="shared" si="10"/>
        <v>17</v>
      </c>
      <c r="BG23" s="95">
        <f t="shared" si="8"/>
        <v>67</v>
      </c>
      <c r="BH23" s="1">
        <v>3</v>
      </c>
      <c r="BL23" s="74"/>
      <c r="BM23" s="74"/>
      <c r="BN23" s="74"/>
      <c r="BO23" s="74"/>
      <c r="BP23" s="74"/>
      <c r="BQ23" s="74"/>
      <c r="BR23" s="8"/>
    </row>
    <row r="24" spans="1:70" s="1" customFormat="1" x14ac:dyDescent="0.25">
      <c r="A24" s="75">
        <f t="shared" si="9"/>
        <v>18</v>
      </c>
      <c r="B24" s="17">
        <v>2</v>
      </c>
      <c r="C24" s="17">
        <v>2</v>
      </c>
      <c r="D24" s="17">
        <v>2</v>
      </c>
      <c r="E24" s="17">
        <v>2</v>
      </c>
      <c r="F24" s="17">
        <v>3</v>
      </c>
      <c r="G24" s="17">
        <v>2</v>
      </c>
      <c r="H24" s="17">
        <v>4</v>
      </c>
      <c r="I24" s="17">
        <f t="shared" si="1"/>
        <v>17</v>
      </c>
      <c r="J24" s="20">
        <v>4</v>
      </c>
      <c r="K24" s="20">
        <v>4</v>
      </c>
      <c r="L24" s="20">
        <v>4</v>
      </c>
      <c r="M24" s="20">
        <v>3</v>
      </c>
      <c r="N24" s="20">
        <v>4</v>
      </c>
      <c r="O24" s="20">
        <v>1</v>
      </c>
      <c r="P24" s="20">
        <v>4</v>
      </c>
      <c r="Q24" s="20">
        <v>4</v>
      </c>
      <c r="R24" s="20">
        <v>4</v>
      </c>
      <c r="S24" s="20">
        <v>4</v>
      </c>
      <c r="T24" s="20">
        <v>4</v>
      </c>
      <c r="U24" s="20">
        <v>4</v>
      </c>
      <c r="V24" s="20">
        <v>2</v>
      </c>
      <c r="W24" s="20">
        <f t="shared" si="2"/>
        <v>46</v>
      </c>
      <c r="X24" s="51">
        <v>4</v>
      </c>
      <c r="Y24" s="51">
        <v>3</v>
      </c>
      <c r="Z24" s="51">
        <v>3</v>
      </c>
      <c r="AA24" s="51">
        <v>2</v>
      </c>
      <c r="AB24" s="51">
        <f t="shared" si="3"/>
        <v>12</v>
      </c>
      <c r="AC24" s="22">
        <v>2</v>
      </c>
      <c r="AD24" s="22">
        <v>2</v>
      </c>
      <c r="AE24" s="22">
        <v>4</v>
      </c>
      <c r="AF24" s="22">
        <v>4</v>
      </c>
      <c r="AG24" s="22">
        <v>1</v>
      </c>
      <c r="AH24" s="22">
        <f t="shared" si="4"/>
        <v>13</v>
      </c>
      <c r="AI24" s="56">
        <v>4</v>
      </c>
      <c r="AJ24" s="56">
        <v>1</v>
      </c>
      <c r="AK24" s="56">
        <v>1</v>
      </c>
      <c r="AL24" s="56">
        <v>4</v>
      </c>
      <c r="AM24" s="56">
        <v>3</v>
      </c>
      <c r="AN24" s="56">
        <f t="shared" si="5"/>
        <v>13</v>
      </c>
      <c r="AO24" s="58">
        <v>2</v>
      </c>
      <c r="AP24" s="58">
        <v>4</v>
      </c>
      <c r="AQ24" s="58">
        <v>2</v>
      </c>
      <c r="AR24" s="58">
        <v>3</v>
      </c>
      <c r="AS24" s="58">
        <v>3</v>
      </c>
      <c r="AT24" s="58">
        <v>3</v>
      </c>
      <c r="AU24" s="58">
        <v>4</v>
      </c>
      <c r="AV24" s="58">
        <f t="shared" si="6"/>
        <v>21</v>
      </c>
      <c r="AW24" s="39">
        <v>3</v>
      </c>
      <c r="AX24" s="39">
        <v>1</v>
      </c>
      <c r="AY24" s="39">
        <v>1</v>
      </c>
      <c r="AZ24" s="39">
        <v>1</v>
      </c>
      <c r="BA24" s="39" t="s">
        <v>95</v>
      </c>
      <c r="BB24" s="39" t="s">
        <v>58</v>
      </c>
      <c r="BC24" s="39" t="s">
        <v>96</v>
      </c>
      <c r="BD24" s="39">
        <f t="shared" si="7"/>
        <v>6</v>
      </c>
      <c r="BE24" s="76">
        <f t="shared" si="0"/>
        <v>250</v>
      </c>
      <c r="BF24" s="1">
        <f t="shared" si="10"/>
        <v>18</v>
      </c>
      <c r="BG24" s="95">
        <f t="shared" si="8"/>
        <v>53</v>
      </c>
      <c r="BH24" s="1">
        <v>2</v>
      </c>
      <c r="BL24" s="74" t="s">
        <v>172</v>
      </c>
      <c r="BM24" s="74"/>
      <c r="BN24" s="74"/>
      <c r="BO24" s="74"/>
      <c r="BP24" s="74"/>
      <c r="BQ24" s="74"/>
      <c r="BR24" s="8"/>
    </row>
    <row r="25" spans="1:70" s="1" customFormat="1" x14ac:dyDescent="0.25">
      <c r="A25" s="75">
        <f t="shared" si="9"/>
        <v>19</v>
      </c>
      <c r="B25" s="17">
        <v>3</v>
      </c>
      <c r="C25" s="17">
        <v>3</v>
      </c>
      <c r="D25" s="17">
        <v>3</v>
      </c>
      <c r="E25" s="17">
        <v>3</v>
      </c>
      <c r="F25" s="17">
        <v>3</v>
      </c>
      <c r="G25" s="17">
        <v>2</v>
      </c>
      <c r="H25" s="17">
        <v>4</v>
      </c>
      <c r="I25" s="17">
        <f t="shared" si="1"/>
        <v>21</v>
      </c>
      <c r="J25" s="20">
        <v>4</v>
      </c>
      <c r="K25" s="20">
        <v>4</v>
      </c>
      <c r="L25" s="20">
        <v>4</v>
      </c>
      <c r="M25" s="20">
        <v>3</v>
      </c>
      <c r="N25" s="20">
        <v>3</v>
      </c>
      <c r="O25" s="20">
        <v>1</v>
      </c>
      <c r="P25" s="20">
        <v>4</v>
      </c>
      <c r="Q25" s="20">
        <v>4</v>
      </c>
      <c r="R25" s="20">
        <v>4</v>
      </c>
      <c r="S25" s="20">
        <v>4</v>
      </c>
      <c r="T25" s="20">
        <v>4</v>
      </c>
      <c r="U25" s="20">
        <v>3</v>
      </c>
      <c r="V25" s="20">
        <v>4</v>
      </c>
      <c r="W25" s="20">
        <f t="shared" si="2"/>
        <v>46</v>
      </c>
      <c r="X25" s="51">
        <v>4</v>
      </c>
      <c r="Y25" s="51">
        <v>1</v>
      </c>
      <c r="Z25" s="51">
        <v>3</v>
      </c>
      <c r="AA25" s="51">
        <v>1</v>
      </c>
      <c r="AB25" s="51">
        <f t="shared" si="3"/>
        <v>9</v>
      </c>
      <c r="AC25" s="22">
        <v>4</v>
      </c>
      <c r="AD25" s="22">
        <v>2</v>
      </c>
      <c r="AE25" s="22">
        <v>4</v>
      </c>
      <c r="AF25" s="22">
        <v>3</v>
      </c>
      <c r="AG25" s="22">
        <v>4</v>
      </c>
      <c r="AH25" s="22">
        <f t="shared" si="4"/>
        <v>17</v>
      </c>
      <c r="AI25" s="56">
        <v>4</v>
      </c>
      <c r="AJ25" s="56">
        <v>4</v>
      </c>
      <c r="AK25" s="56">
        <v>1</v>
      </c>
      <c r="AL25" s="56">
        <v>4</v>
      </c>
      <c r="AM25" s="56">
        <v>4</v>
      </c>
      <c r="AN25" s="56">
        <f t="shared" si="5"/>
        <v>17</v>
      </c>
      <c r="AO25" s="58">
        <v>4</v>
      </c>
      <c r="AP25" s="58">
        <v>4</v>
      </c>
      <c r="AQ25" s="58">
        <v>2</v>
      </c>
      <c r="AR25" s="58">
        <v>4</v>
      </c>
      <c r="AS25" s="58">
        <v>2</v>
      </c>
      <c r="AT25" s="58">
        <v>4</v>
      </c>
      <c r="AU25" s="58">
        <v>4</v>
      </c>
      <c r="AV25" s="58">
        <f t="shared" si="6"/>
        <v>24</v>
      </c>
      <c r="AW25" s="39">
        <v>4</v>
      </c>
      <c r="AX25" s="39">
        <v>1</v>
      </c>
      <c r="AY25" s="39">
        <v>3</v>
      </c>
      <c r="AZ25" s="39">
        <v>2</v>
      </c>
      <c r="BA25" s="39" t="s">
        <v>97</v>
      </c>
      <c r="BB25" s="39" t="s">
        <v>98</v>
      </c>
      <c r="BC25" s="39" t="s">
        <v>99</v>
      </c>
      <c r="BD25" s="39">
        <f t="shared" si="7"/>
        <v>10</v>
      </c>
      <c r="BE25" s="76">
        <f t="shared" si="0"/>
        <v>278</v>
      </c>
      <c r="BF25" s="1">
        <f t="shared" si="10"/>
        <v>19</v>
      </c>
      <c r="BG25" s="95">
        <f t="shared" si="8"/>
        <v>68</v>
      </c>
      <c r="BH25" s="1">
        <v>3</v>
      </c>
    </row>
    <row r="26" spans="1:70" s="1" customFormat="1" x14ac:dyDescent="0.25">
      <c r="A26" s="75">
        <f t="shared" si="9"/>
        <v>20</v>
      </c>
      <c r="B26" s="17">
        <v>3</v>
      </c>
      <c r="C26" s="17">
        <v>3</v>
      </c>
      <c r="D26" s="17">
        <v>3</v>
      </c>
      <c r="E26" s="17">
        <v>3</v>
      </c>
      <c r="F26" s="17">
        <v>3</v>
      </c>
      <c r="G26" s="17">
        <v>1</v>
      </c>
      <c r="H26" s="17">
        <v>4</v>
      </c>
      <c r="I26" s="17">
        <f t="shared" si="1"/>
        <v>20</v>
      </c>
      <c r="J26" s="20">
        <v>3</v>
      </c>
      <c r="K26" s="20">
        <v>3</v>
      </c>
      <c r="L26" s="20">
        <v>3</v>
      </c>
      <c r="M26" s="20">
        <v>3</v>
      </c>
      <c r="N26" s="20">
        <v>4</v>
      </c>
      <c r="O26" s="20">
        <v>1</v>
      </c>
      <c r="P26" s="20">
        <v>4</v>
      </c>
      <c r="Q26" s="20">
        <v>4</v>
      </c>
      <c r="R26" s="20">
        <v>4</v>
      </c>
      <c r="S26" s="20">
        <v>4</v>
      </c>
      <c r="T26" s="20">
        <v>4</v>
      </c>
      <c r="U26" s="20">
        <v>4</v>
      </c>
      <c r="V26" s="20">
        <v>4</v>
      </c>
      <c r="W26" s="20">
        <f t="shared" si="2"/>
        <v>45</v>
      </c>
      <c r="X26" s="51">
        <v>4</v>
      </c>
      <c r="Y26" s="51">
        <v>2</v>
      </c>
      <c r="Z26" s="51">
        <v>4</v>
      </c>
      <c r="AA26" s="51">
        <v>4</v>
      </c>
      <c r="AB26" s="51">
        <f t="shared" si="3"/>
        <v>14</v>
      </c>
      <c r="AC26" s="22">
        <v>2</v>
      </c>
      <c r="AD26" s="22">
        <v>3</v>
      </c>
      <c r="AE26" s="22">
        <v>4</v>
      </c>
      <c r="AF26" s="22">
        <v>4</v>
      </c>
      <c r="AG26" s="22">
        <v>4</v>
      </c>
      <c r="AH26" s="22">
        <f t="shared" si="4"/>
        <v>17</v>
      </c>
      <c r="AI26" s="56">
        <v>4</v>
      </c>
      <c r="AJ26" s="56">
        <v>4</v>
      </c>
      <c r="AK26" s="56">
        <v>1</v>
      </c>
      <c r="AL26" s="56">
        <v>4</v>
      </c>
      <c r="AM26" s="56">
        <v>4</v>
      </c>
      <c r="AN26" s="56">
        <f t="shared" si="5"/>
        <v>17</v>
      </c>
      <c r="AO26" s="58">
        <v>2</v>
      </c>
      <c r="AP26" s="58">
        <v>4</v>
      </c>
      <c r="AQ26" s="58">
        <v>1</v>
      </c>
      <c r="AR26" s="58">
        <v>1</v>
      </c>
      <c r="AS26" s="58">
        <v>2</v>
      </c>
      <c r="AT26" s="58">
        <v>2</v>
      </c>
      <c r="AU26" s="58">
        <v>2</v>
      </c>
      <c r="AV26" s="58">
        <f t="shared" si="6"/>
        <v>14</v>
      </c>
      <c r="AW26" s="39">
        <v>4</v>
      </c>
      <c r="AX26" s="39">
        <v>1</v>
      </c>
      <c r="AY26" s="39">
        <v>1</v>
      </c>
      <c r="AZ26" s="39">
        <v>1</v>
      </c>
      <c r="BA26" s="39" t="s">
        <v>84</v>
      </c>
      <c r="BB26" s="39" t="s">
        <v>58</v>
      </c>
      <c r="BC26" s="39" t="s">
        <v>100</v>
      </c>
      <c r="BD26" s="39">
        <f t="shared" si="7"/>
        <v>7</v>
      </c>
      <c r="BE26" s="76">
        <f t="shared" si="0"/>
        <v>261</v>
      </c>
      <c r="BF26" s="1">
        <f t="shared" si="10"/>
        <v>20</v>
      </c>
      <c r="BG26" s="95">
        <f t="shared" si="8"/>
        <v>55</v>
      </c>
      <c r="BH26" s="1">
        <v>2</v>
      </c>
    </row>
    <row r="27" spans="1:70" s="1" customFormat="1" x14ac:dyDescent="0.25">
      <c r="A27" s="75">
        <f t="shared" si="9"/>
        <v>21</v>
      </c>
      <c r="B27" s="17">
        <v>3</v>
      </c>
      <c r="C27" s="17">
        <v>3</v>
      </c>
      <c r="D27" s="17">
        <v>3</v>
      </c>
      <c r="E27" s="17">
        <v>3</v>
      </c>
      <c r="F27" s="17">
        <v>4</v>
      </c>
      <c r="G27" s="17">
        <v>1</v>
      </c>
      <c r="H27" s="17">
        <v>4</v>
      </c>
      <c r="I27" s="17">
        <f t="shared" si="1"/>
        <v>21</v>
      </c>
      <c r="J27" s="20">
        <v>3</v>
      </c>
      <c r="K27" s="20">
        <v>3</v>
      </c>
      <c r="L27" s="20">
        <v>3</v>
      </c>
      <c r="M27" s="20">
        <v>3</v>
      </c>
      <c r="N27" s="20">
        <v>4</v>
      </c>
      <c r="O27" s="20">
        <v>1</v>
      </c>
      <c r="P27" s="20">
        <v>4</v>
      </c>
      <c r="Q27" s="20">
        <v>4</v>
      </c>
      <c r="R27" s="20">
        <v>4</v>
      </c>
      <c r="S27" s="20">
        <v>1</v>
      </c>
      <c r="T27" s="20">
        <v>4</v>
      </c>
      <c r="U27" s="20">
        <v>4</v>
      </c>
      <c r="V27" s="20">
        <v>4</v>
      </c>
      <c r="W27" s="20">
        <f t="shared" si="2"/>
        <v>42</v>
      </c>
      <c r="X27" s="51">
        <v>4</v>
      </c>
      <c r="Y27" s="51">
        <v>2</v>
      </c>
      <c r="Z27" s="51">
        <v>4</v>
      </c>
      <c r="AA27" s="51">
        <v>4</v>
      </c>
      <c r="AB27" s="51">
        <f t="shared" si="3"/>
        <v>14</v>
      </c>
      <c r="AC27" s="22">
        <v>2</v>
      </c>
      <c r="AD27" s="22">
        <v>1</v>
      </c>
      <c r="AE27" s="22">
        <v>4</v>
      </c>
      <c r="AF27" s="22">
        <v>1</v>
      </c>
      <c r="AG27" s="22">
        <v>1</v>
      </c>
      <c r="AH27" s="22">
        <f t="shared" si="4"/>
        <v>9</v>
      </c>
      <c r="AI27" s="56">
        <v>4</v>
      </c>
      <c r="AJ27" s="56">
        <v>1</v>
      </c>
      <c r="AK27" s="56">
        <v>1</v>
      </c>
      <c r="AL27" s="56">
        <v>4</v>
      </c>
      <c r="AM27" s="56">
        <v>4</v>
      </c>
      <c r="AN27" s="56">
        <f t="shared" si="5"/>
        <v>14</v>
      </c>
      <c r="AO27" s="58">
        <v>2</v>
      </c>
      <c r="AP27" s="58">
        <v>4</v>
      </c>
      <c r="AQ27" s="58">
        <v>1</v>
      </c>
      <c r="AR27" s="58">
        <v>1</v>
      </c>
      <c r="AS27" s="58">
        <v>2</v>
      </c>
      <c r="AT27" s="58">
        <v>4</v>
      </c>
      <c r="AU27" s="58">
        <v>1</v>
      </c>
      <c r="AV27" s="58">
        <f t="shared" si="6"/>
        <v>15</v>
      </c>
      <c r="AW27" s="39">
        <v>4</v>
      </c>
      <c r="AX27" s="39">
        <v>1</v>
      </c>
      <c r="AY27" s="39">
        <v>4</v>
      </c>
      <c r="AZ27" s="39">
        <v>4</v>
      </c>
      <c r="BA27" s="39" t="s">
        <v>101</v>
      </c>
      <c r="BB27" s="39" t="s">
        <v>102</v>
      </c>
      <c r="BC27" s="39" t="s">
        <v>90</v>
      </c>
      <c r="BD27" s="39">
        <f t="shared" si="7"/>
        <v>13</v>
      </c>
      <c r="BE27" s="76">
        <f t="shared" si="0"/>
        <v>243</v>
      </c>
      <c r="BF27" s="1">
        <f t="shared" si="10"/>
        <v>21</v>
      </c>
      <c r="BG27" s="95">
        <f t="shared" si="8"/>
        <v>51</v>
      </c>
      <c r="BH27" s="1">
        <v>1</v>
      </c>
    </row>
    <row r="28" spans="1:70" s="1" customFormat="1" x14ac:dyDescent="0.25">
      <c r="A28" s="75">
        <f t="shared" si="9"/>
        <v>22</v>
      </c>
      <c r="B28" s="17">
        <v>3</v>
      </c>
      <c r="C28" s="17">
        <v>3</v>
      </c>
      <c r="D28" s="17">
        <v>3</v>
      </c>
      <c r="E28" s="17">
        <v>3</v>
      </c>
      <c r="F28" s="17">
        <v>2</v>
      </c>
      <c r="G28" s="17">
        <v>2</v>
      </c>
      <c r="H28" s="17">
        <v>4</v>
      </c>
      <c r="I28" s="17">
        <f t="shared" si="1"/>
        <v>20</v>
      </c>
      <c r="J28" s="20">
        <v>4</v>
      </c>
      <c r="K28" s="20">
        <v>4</v>
      </c>
      <c r="L28" s="20">
        <v>4</v>
      </c>
      <c r="M28" s="20">
        <v>3</v>
      </c>
      <c r="N28" s="20">
        <v>4</v>
      </c>
      <c r="O28" s="20">
        <v>1</v>
      </c>
      <c r="P28" s="20">
        <v>4</v>
      </c>
      <c r="Q28" s="20">
        <v>4</v>
      </c>
      <c r="R28" s="20">
        <v>4</v>
      </c>
      <c r="S28" s="20">
        <v>1</v>
      </c>
      <c r="T28" s="20">
        <v>4</v>
      </c>
      <c r="U28" s="20">
        <v>4</v>
      </c>
      <c r="V28" s="20">
        <v>1</v>
      </c>
      <c r="W28" s="20">
        <f t="shared" si="2"/>
        <v>42</v>
      </c>
      <c r="X28" s="51">
        <v>4</v>
      </c>
      <c r="Y28" s="51">
        <v>2</v>
      </c>
      <c r="Z28" s="51">
        <v>4</v>
      </c>
      <c r="AA28" s="51">
        <v>4</v>
      </c>
      <c r="AB28" s="51">
        <f t="shared" si="3"/>
        <v>14</v>
      </c>
      <c r="AC28" s="22">
        <v>1</v>
      </c>
      <c r="AD28" s="22">
        <v>1</v>
      </c>
      <c r="AE28" s="22">
        <v>1</v>
      </c>
      <c r="AF28" s="22">
        <v>1</v>
      </c>
      <c r="AG28" s="22">
        <v>1</v>
      </c>
      <c r="AH28" s="22">
        <f t="shared" si="4"/>
        <v>5</v>
      </c>
      <c r="AI28" s="56">
        <v>4</v>
      </c>
      <c r="AJ28" s="56">
        <v>1</v>
      </c>
      <c r="AK28" s="56">
        <v>1</v>
      </c>
      <c r="AL28" s="56">
        <v>1</v>
      </c>
      <c r="AM28" s="56">
        <v>1</v>
      </c>
      <c r="AN28" s="56">
        <f t="shared" si="5"/>
        <v>8</v>
      </c>
      <c r="AO28" s="58">
        <v>1</v>
      </c>
      <c r="AP28" s="58">
        <v>1</v>
      </c>
      <c r="AQ28" s="58">
        <v>1</v>
      </c>
      <c r="AR28" s="58">
        <v>1</v>
      </c>
      <c r="AS28" s="58">
        <v>1</v>
      </c>
      <c r="AT28" s="58">
        <v>1</v>
      </c>
      <c r="AU28" s="58">
        <v>1</v>
      </c>
      <c r="AV28" s="58">
        <f t="shared" si="6"/>
        <v>7</v>
      </c>
      <c r="AW28" s="39">
        <v>4</v>
      </c>
      <c r="AX28" s="39">
        <v>1</v>
      </c>
      <c r="AY28" s="39">
        <v>4</v>
      </c>
      <c r="AZ28" s="39">
        <v>1</v>
      </c>
      <c r="BA28" s="39" t="s">
        <v>60</v>
      </c>
      <c r="BB28" s="39" t="s">
        <v>58</v>
      </c>
      <c r="BC28" s="39" t="s">
        <v>58</v>
      </c>
      <c r="BD28" s="39">
        <f t="shared" si="7"/>
        <v>10</v>
      </c>
      <c r="BE28" s="76">
        <f t="shared" si="0"/>
        <v>202</v>
      </c>
      <c r="BF28" s="1">
        <f t="shared" si="10"/>
        <v>22</v>
      </c>
      <c r="BG28" s="95">
        <f t="shared" si="8"/>
        <v>30</v>
      </c>
      <c r="BH28" s="1">
        <v>0</v>
      </c>
      <c r="BI28" s="1" t="s">
        <v>198</v>
      </c>
      <c r="BJ28" s="1" t="s">
        <v>359</v>
      </c>
      <c r="BK28" s="1">
        <v>3</v>
      </c>
    </row>
    <row r="29" spans="1:70" s="1" customFormat="1" x14ac:dyDescent="0.25">
      <c r="A29" s="75">
        <f t="shared" si="9"/>
        <v>23</v>
      </c>
      <c r="B29" s="17">
        <v>3</v>
      </c>
      <c r="C29" s="17">
        <v>3</v>
      </c>
      <c r="D29" s="17">
        <v>3</v>
      </c>
      <c r="E29" s="17">
        <v>3</v>
      </c>
      <c r="F29" s="17">
        <v>3</v>
      </c>
      <c r="G29" s="17">
        <v>1</v>
      </c>
      <c r="H29" s="17">
        <v>4</v>
      </c>
      <c r="I29" s="17">
        <f t="shared" si="1"/>
        <v>20</v>
      </c>
      <c r="J29" s="20">
        <v>4</v>
      </c>
      <c r="K29" s="20">
        <v>2</v>
      </c>
      <c r="L29" s="20">
        <v>3</v>
      </c>
      <c r="M29" s="20">
        <v>3</v>
      </c>
      <c r="N29" s="20">
        <v>4</v>
      </c>
      <c r="O29" s="20">
        <v>1</v>
      </c>
      <c r="P29" s="20">
        <v>4</v>
      </c>
      <c r="Q29" s="20">
        <v>4</v>
      </c>
      <c r="R29" s="20">
        <v>4</v>
      </c>
      <c r="S29" s="20">
        <v>1</v>
      </c>
      <c r="T29" s="20">
        <v>4</v>
      </c>
      <c r="U29" s="20">
        <v>4</v>
      </c>
      <c r="V29" s="20">
        <v>4</v>
      </c>
      <c r="W29" s="20">
        <f t="shared" si="2"/>
        <v>42</v>
      </c>
      <c r="X29" s="51">
        <v>4</v>
      </c>
      <c r="Y29" s="51">
        <v>2</v>
      </c>
      <c r="Z29" s="51">
        <v>3</v>
      </c>
      <c r="AA29" s="51">
        <v>3</v>
      </c>
      <c r="AB29" s="51">
        <f t="shared" si="3"/>
        <v>12</v>
      </c>
      <c r="AC29" s="22">
        <v>2</v>
      </c>
      <c r="AD29" s="22">
        <v>2</v>
      </c>
      <c r="AE29" s="22">
        <v>4</v>
      </c>
      <c r="AF29" s="22">
        <v>4</v>
      </c>
      <c r="AG29" s="22">
        <v>4</v>
      </c>
      <c r="AH29" s="22">
        <f t="shared" si="4"/>
        <v>16</v>
      </c>
      <c r="AI29" s="63">
        <v>4</v>
      </c>
      <c r="AJ29" s="56">
        <v>2</v>
      </c>
      <c r="AK29" s="56">
        <v>1</v>
      </c>
      <c r="AL29" s="56">
        <v>4</v>
      </c>
      <c r="AM29" s="56">
        <v>4</v>
      </c>
      <c r="AN29" s="56">
        <f t="shared" si="5"/>
        <v>15</v>
      </c>
      <c r="AO29" s="58">
        <v>2</v>
      </c>
      <c r="AP29" s="58">
        <v>4</v>
      </c>
      <c r="AQ29" s="58">
        <v>1</v>
      </c>
      <c r="AR29" s="58">
        <v>4</v>
      </c>
      <c r="AS29" s="58">
        <v>2</v>
      </c>
      <c r="AT29" s="58">
        <v>4</v>
      </c>
      <c r="AU29" s="58">
        <v>4</v>
      </c>
      <c r="AV29" s="58">
        <f t="shared" si="6"/>
        <v>21</v>
      </c>
      <c r="AW29" s="39">
        <v>4</v>
      </c>
      <c r="AX29" s="39">
        <v>1</v>
      </c>
      <c r="AY29" s="39">
        <v>1</v>
      </c>
      <c r="AZ29" s="39">
        <v>2</v>
      </c>
      <c r="BA29" s="39" t="s">
        <v>103</v>
      </c>
      <c r="BB29" s="39" t="s">
        <v>104</v>
      </c>
      <c r="BC29" s="39" t="s">
        <v>105</v>
      </c>
      <c r="BD29" s="39">
        <f t="shared" si="7"/>
        <v>8</v>
      </c>
      <c r="BE29" s="76">
        <f t="shared" si="0"/>
        <v>260</v>
      </c>
      <c r="BF29" s="1">
        <f t="shared" si="10"/>
        <v>23</v>
      </c>
      <c r="BG29" s="95">
        <f t="shared" si="8"/>
        <v>60</v>
      </c>
      <c r="BH29" s="1">
        <v>2</v>
      </c>
      <c r="BI29" s="1" t="s">
        <v>199</v>
      </c>
      <c r="BJ29" s="1" t="s">
        <v>358</v>
      </c>
      <c r="BK29" s="1">
        <v>2</v>
      </c>
    </row>
    <row r="30" spans="1:70" s="1" customFormat="1" x14ac:dyDescent="0.25">
      <c r="A30" s="75">
        <f t="shared" si="9"/>
        <v>24</v>
      </c>
      <c r="B30" s="17">
        <v>3</v>
      </c>
      <c r="C30" s="17">
        <v>3</v>
      </c>
      <c r="D30" s="17">
        <v>3</v>
      </c>
      <c r="E30" s="17">
        <v>3</v>
      </c>
      <c r="F30" s="17">
        <v>4</v>
      </c>
      <c r="G30" s="17">
        <v>3</v>
      </c>
      <c r="H30" s="17">
        <v>4</v>
      </c>
      <c r="I30" s="17">
        <f t="shared" si="1"/>
        <v>23</v>
      </c>
      <c r="J30" s="20">
        <v>3</v>
      </c>
      <c r="K30" s="20">
        <v>1</v>
      </c>
      <c r="L30" s="20">
        <v>3</v>
      </c>
      <c r="M30" s="20">
        <v>3</v>
      </c>
      <c r="N30" s="20">
        <v>4</v>
      </c>
      <c r="O30" s="20">
        <v>1</v>
      </c>
      <c r="P30" s="20">
        <v>4</v>
      </c>
      <c r="Q30" s="20">
        <v>4</v>
      </c>
      <c r="R30" s="20">
        <v>4</v>
      </c>
      <c r="S30" s="20">
        <v>4</v>
      </c>
      <c r="T30" s="20">
        <v>4</v>
      </c>
      <c r="U30" s="20">
        <v>4</v>
      </c>
      <c r="V30" s="20">
        <v>4</v>
      </c>
      <c r="W30" s="20">
        <f t="shared" si="2"/>
        <v>43</v>
      </c>
      <c r="X30" s="51">
        <v>4</v>
      </c>
      <c r="Y30" s="51">
        <v>2</v>
      </c>
      <c r="Z30" s="51">
        <v>3</v>
      </c>
      <c r="AA30" s="51">
        <v>4</v>
      </c>
      <c r="AB30" s="51">
        <f t="shared" si="3"/>
        <v>13</v>
      </c>
      <c r="AC30" s="22">
        <v>2</v>
      </c>
      <c r="AD30" s="22">
        <v>1</v>
      </c>
      <c r="AE30" s="22">
        <v>4</v>
      </c>
      <c r="AF30" s="22">
        <v>3</v>
      </c>
      <c r="AG30" s="22">
        <v>3</v>
      </c>
      <c r="AH30" s="22">
        <f t="shared" si="4"/>
        <v>13</v>
      </c>
      <c r="AI30" s="56">
        <v>4</v>
      </c>
      <c r="AJ30" s="56">
        <v>4</v>
      </c>
      <c r="AK30" s="56">
        <v>1</v>
      </c>
      <c r="AL30" s="56">
        <v>4</v>
      </c>
      <c r="AM30" s="56">
        <v>4</v>
      </c>
      <c r="AN30" s="56">
        <f t="shared" si="5"/>
        <v>17</v>
      </c>
      <c r="AO30" s="58">
        <v>2</v>
      </c>
      <c r="AP30" s="58">
        <v>4</v>
      </c>
      <c r="AQ30" s="58">
        <v>4</v>
      </c>
      <c r="AR30" s="58">
        <v>4</v>
      </c>
      <c r="AS30" s="58">
        <v>4</v>
      </c>
      <c r="AT30" s="58">
        <v>4</v>
      </c>
      <c r="AU30" s="58">
        <v>4</v>
      </c>
      <c r="AV30" s="58">
        <f t="shared" si="6"/>
        <v>26</v>
      </c>
      <c r="AW30" s="39">
        <v>4</v>
      </c>
      <c r="AX30" s="39">
        <v>1</v>
      </c>
      <c r="AY30" s="39">
        <v>1</v>
      </c>
      <c r="AZ30" s="39">
        <v>3</v>
      </c>
      <c r="BA30" s="39" t="s">
        <v>106</v>
      </c>
      <c r="BB30" s="39" t="s">
        <v>107</v>
      </c>
      <c r="BC30" s="39" t="s">
        <v>108</v>
      </c>
      <c r="BD30" s="39">
        <f t="shared" si="7"/>
        <v>9</v>
      </c>
      <c r="BE30" s="76">
        <f t="shared" si="0"/>
        <v>279</v>
      </c>
      <c r="BF30" s="1">
        <f t="shared" si="10"/>
        <v>24</v>
      </c>
      <c r="BG30" s="95">
        <f t="shared" si="8"/>
        <v>65</v>
      </c>
      <c r="BH30" s="1">
        <v>3</v>
      </c>
      <c r="BI30" s="1" t="s">
        <v>204</v>
      </c>
      <c r="BJ30" s="1" t="s">
        <v>357</v>
      </c>
      <c r="BK30" s="1">
        <v>1</v>
      </c>
      <c r="BN30" s="1">
        <v>25</v>
      </c>
    </row>
    <row r="31" spans="1:70" s="1" customFormat="1" x14ac:dyDescent="0.25">
      <c r="A31" s="75">
        <f t="shared" si="9"/>
        <v>25</v>
      </c>
      <c r="B31" s="17">
        <v>3</v>
      </c>
      <c r="C31" s="17">
        <v>3</v>
      </c>
      <c r="D31" s="17">
        <v>3</v>
      </c>
      <c r="E31" s="17">
        <v>3</v>
      </c>
      <c r="F31" s="17">
        <v>3</v>
      </c>
      <c r="G31" s="17">
        <v>1</v>
      </c>
      <c r="H31" s="17">
        <v>4</v>
      </c>
      <c r="I31" s="17">
        <f t="shared" si="1"/>
        <v>20</v>
      </c>
      <c r="J31" s="20">
        <v>2</v>
      </c>
      <c r="K31" s="20">
        <v>1</v>
      </c>
      <c r="L31" s="20">
        <v>2</v>
      </c>
      <c r="M31" s="20">
        <v>2</v>
      </c>
      <c r="N31" s="20">
        <v>4</v>
      </c>
      <c r="O31" s="20">
        <v>2</v>
      </c>
      <c r="P31" s="20">
        <v>4</v>
      </c>
      <c r="Q31" s="20">
        <v>4</v>
      </c>
      <c r="R31" s="20">
        <v>4</v>
      </c>
      <c r="S31" s="20">
        <v>1</v>
      </c>
      <c r="T31" s="20">
        <v>4</v>
      </c>
      <c r="U31" s="20">
        <v>4</v>
      </c>
      <c r="V31" s="20">
        <v>4</v>
      </c>
      <c r="W31" s="20">
        <f t="shared" si="2"/>
        <v>38</v>
      </c>
      <c r="X31" s="51">
        <v>4</v>
      </c>
      <c r="Y31" s="51">
        <v>2</v>
      </c>
      <c r="Z31" s="51">
        <v>3</v>
      </c>
      <c r="AA31" s="51">
        <v>4</v>
      </c>
      <c r="AB31" s="51">
        <f t="shared" si="3"/>
        <v>13</v>
      </c>
      <c r="AC31" s="22">
        <v>2</v>
      </c>
      <c r="AD31" s="22">
        <v>4</v>
      </c>
      <c r="AE31" s="22">
        <v>4</v>
      </c>
      <c r="AF31" s="22">
        <v>4</v>
      </c>
      <c r="AG31" s="22">
        <v>4</v>
      </c>
      <c r="AH31" s="22">
        <f t="shared" si="4"/>
        <v>18</v>
      </c>
      <c r="AI31" s="56">
        <v>4</v>
      </c>
      <c r="AJ31" s="56">
        <v>2</v>
      </c>
      <c r="AK31" s="56">
        <v>4</v>
      </c>
      <c r="AL31" s="56">
        <v>4</v>
      </c>
      <c r="AM31" s="56">
        <v>4</v>
      </c>
      <c r="AN31" s="56">
        <f t="shared" si="5"/>
        <v>18</v>
      </c>
      <c r="AO31" s="58">
        <v>2</v>
      </c>
      <c r="AP31" s="58">
        <v>4</v>
      </c>
      <c r="AQ31" s="58">
        <v>1</v>
      </c>
      <c r="AR31" s="58">
        <v>4</v>
      </c>
      <c r="AS31" s="58">
        <v>1</v>
      </c>
      <c r="AT31" s="58">
        <v>4</v>
      </c>
      <c r="AU31" s="58">
        <v>4</v>
      </c>
      <c r="AV31" s="58">
        <f t="shared" si="6"/>
        <v>20</v>
      </c>
      <c r="AW31" s="39">
        <v>4</v>
      </c>
      <c r="AX31" s="39">
        <v>2</v>
      </c>
      <c r="AY31" s="39">
        <v>4</v>
      </c>
      <c r="AZ31" s="39">
        <v>1</v>
      </c>
      <c r="BA31" s="39" t="s">
        <v>109</v>
      </c>
      <c r="BB31" s="39" t="s">
        <v>110</v>
      </c>
      <c r="BC31" s="39" t="s">
        <v>111</v>
      </c>
      <c r="BD31" s="39">
        <f t="shared" si="7"/>
        <v>11</v>
      </c>
      <c r="BE31" s="76">
        <f t="shared" si="0"/>
        <v>265</v>
      </c>
      <c r="BF31" s="1">
        <f t="shared" si="10"/>
        <v>25</v>
      </c>
      <c r="BG31" s="95">
        <f t="shared" si="8"/>
        <v>67</v>
      </c>
      <c r="BH31" s="1">
        <v>3</v>
      </c>
      <c r="BI31" s="1" t="s">
        <v>200</v>
      </c>
      <c r="BJ31" s="1" t="s">
        <v>356</v>
      </c>
      <c r="BK31" s="1">
        <v>0</v>
      </c>
    </row>
    <row r="32" spans="1:70" s="1" customFormat="1" x14ac:dyDescent="0.25">
      <c r="A32" s="75">
        <f t="shared" si="9"/>
        <v>26</v>
      </c>
      <c r="B32" s="17">
        <v>3</v>
      </c>
      <c r="C32" s="17">
        <v>3</v>
      </c>
      <c r="D32" s="17">
        <v>3</v>
      </c>
      <c r="E32" s="17">
        <v>3</v>
      </c>
      <c r="F32" s="17">
        <v>1</v>
      </c>
      <c r="G32" s="17">
        <v>1</v>
      </c>
      <c r="H32" s="17">
        <v>3</v>
      </c>
      <c r="I32" s="17">
        <f t="shared" si="1"/>
        <v>17</v>
      </c>
      <c r="J32" s="20">
        <v>3</v>
      </c>
      <c r="K32" s="20">
        <v>2</v>
      </c>
      <c r="L32" s="20">
        <v>3</v>
      </c>
      <c r="M32" s="20">
        <v>3</v>
      </c>
      <c r="N32" s="20">
        <v>4</v>
      </c>
      <c r="O32" s="20">
        <v>1</v>
      </c>
      <c r="P32" s="20">
        <v>3</v>
      </c>
      <c r="Q32" s="20">
        <v>3</v>
      </c>
      <c r="R32" s="20">
        <v>2</v>
      </c>
      <c r="S32" s="20">
        <v>3</v>
      </c>
      <c r="T32" s="20">
        <v>4</v>
      </c>
      <c r="U32" s="20">
        <v>2</v>
      </c>
      <c r="V32" s="20">
        <v>1</v>
      </c>
      <c r="W32" s="20">
        <f t="shared" si="2"/>
        <v>34</v>
      </c>
      <c r="X32" s="51">
        <v>1</v>
      </c>
      <c r="Y32" s="51">
        <v>1</v>
      </c>
      <c r="Z32" s="51">
        <v>3</v>
      </c>
      <c r="AA32" s="51">
        <v>3</v>
      </c>
      <c r="AB32" s="51">
        <f t="shared" si="3"/>
        <v>8</v>
      </c>
      <c r="AC32" s="22">
        <v>1</v>
      </c>
      <c r="AD32" s="22">
        <v>1</v>
      </c>
      <c r="AE32" s="22">
        <v>3</v>
      </c>
      <c r="AF32" s="22">
        <v>2</v>
      </c>
      <c r="AG32" s="22">
        <v>2</v>
      </c>
      <c r="AH32" s="22">
        <f t="shared" si="4"/>
        <v>9</v>
      </c>
      <c r="AI32" s="56">
        <v>1</v>
      </c>
      <c r="AJ32" s="56">
        <v>1</v>
      </c>
      <c r="AK32" s="56">
        <v>1</v>
      </c>
      <c r="AL32" s="56">
        <v>1</v>
      </c>
      <c r="AM32" s="56">
        <v>3</v>
      </c>
      <c r="AN32" s="56">
        <f t="shared" si="5"/>
        <v>7</v>
      </c>
      <c r="AO32" s="58">
        <v>1</v>
      </c>
      <c r="AP32" s="58">
        <v>1</v>
      </c>
      <c r="AQ32" s="58">
        <v>2</v>
      </c>
      <c r="AR32" s="58">
        <v>1</v>
      </c>
      <c r="AS32" s="58">
        <v>2</v>
      </c>
      <c r="AT32" s="58">
        <v>2</v>
      </c>
      <c r="AU32" s="58">
        <v>2</v>
      </c>
      <c r="AV32" s="58">
        <f t="shared" si="6"/>
        <v>11</v>
      </c>
      <c r="AW32" s="39">
        <v>3</v>
      </c>
      <c r="AX32" s="39">
        <v>2</v>
      </c>
      <c r="AY32" s="39">
        <v>1</v>
      </c>
      <c r="AZ32" s="39">
        <v>1</v>
      </c>
      <c r="BA32" s="39" t="s">
        <v>88</v>
      </c>
      <c r="BB32" s="39" t="s">
        <v>112</v>
      </c>
      <c r="BC32" s="39" t="s">
        <v>113</v>
      </c>
      <c r="BD32" s="39">
        <f t="shared" si="7"/>
        <v>7</v>
      </c>
      <c r="BE32" s="76">
        <f t="shared" si="0"/>
        <v>179</v>
      </c>
      <c r="BF32" s="1">
        <f t="shared" si="10"/>
        <v>26</v>
      </c>
      <c r="BG32" s="95">
        <f t="shared" si="8"/>
        <v>34</v>
      </c>
      <c r="BH32" s="1">
        <v>0</v>
      </c>
    </row>
    <row r="33" spans="1:60" s="1" customFormat="1" x14ac:dyDescent="0.25">
      <c r="A33" s="75">
        <f t="shared" si="9"/>
        <v>27</v>
      </c>
      <c r="B33" s="17">
        <v>3</v>
      </c>
      <c r="C33" s="17">
        <v>3</v>
      </c>
      <c r="D33" s="17">
        <v>3</v>
      </c>
      <c r="E33" s="17">
        <v>3</v>
      </c>
      <c r="F33" s="17">
        <v>1</v>
      </c>
      <c r="G33" s="17">
        <v>1</v>
      </c>
      <c r="H33" s="17">
        <v>3</v>
      </c>
      <c r="I33" s="17">
        <f t="shared" si="1"/>
        <v>17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1</v>
      </c>
      <c r="P33" s="20">
        <v>3</v>
      </c>
      <c r="Q33" s="20">
        <v>4</v>
      </c>
      <c r="R33" s="20">
        <v>2</v>
      </c>
      <c r="S33" s="20">
        <v>1</v>
      </c>
      <c r="T33" s="20">
        <v>4</v>
      </c>
      <c r="U33" s="20">
        <v>1</v>
      </c>
      <c r="V33" s="20">
        <v>3</v>
      </c>
      <c r="W33" s="20">
        <f t="shared" si="2"/>
        <v>34</v>
      </c>
      <c r="X33" s="51">
        <v>1</v>
      </c>
      <c r="Y33" s="51">
        <v>1</v>
      </c>
      <c r="Z33" s="51">
        <v>3</v>
      </c>
      <c r="AA33" s="51">
        <v>3</v>
      </c>
      <c r="AB33" s="51">
        <f t="shared" si="3"/>
        <v>8</v>
      </c>
      <c r="AC33" s="22">
        <v>1</v>
      </c>
      <c r="AD33" s="22">
        <v>1</v>
      </c>
      <c r="AE33" s="22">
        <v>1</v>
      </c>
      <c r="AF33" s="22">
        <v>1</v>
      </c>
      <c r="AG33" s="22">
        <v>1</v>
      </c>
      <c r="AH33" s="22">
        <f t="shared" si="4"/>
        <v>5</v>
      </c>
      <c r="AI33" s="56">
        <v>1</v>
      </c>
      <c r="AJ33" s="56">
        <v>3</v>
      </c>
      <c r="AK33" s="56">
        <v>1</v>
      </c>
      <c r="AL33" s="56">
        <v>3</v>
      </c>
      <c r="AM33" s="56">
        <v>2</v>
      </c>
      <c r="AN33" s="56">
        <f t="shared" si="5"/>
        <v>10</v>
      </c>
      <c r="AO33" s="58">
        <v>1</v>
      </c>
      <c r="AP33" s="58">
        <v>1</v>
      </c>
      <c r="AQ33" s="58">
        <v>2</v>
      </c>
      <c r="AR33" s="58">
        <v>3</v>
      </c>
      <c r="AS33" s="58">
        <v>2</v>
      </c>
      <c r="AT33" s="58">
        <v>1</v>
      </c>
      <c r="AU33" s="58">
        <v>1</v>
      </c>
      <c r="AV33" s="58">
        <f t="shared" si="6"/>
        <v>11</v>
      </c>
      <c r="AW33" s="39">
        <v>3</v>
      </c>
      <c r="AX33" s="39">
        <v>3</v>
      </c>
      <c r="AY33" s="39">
        <v>3</v>
      </c>
      <c r="AZ33" s="39">
        <v>1</v>
      </c>
      <c r="BA33" s="39" t="s">
        <v>60</v>
      </c>
      <c r="BB33" s="39" t="s">
        <v>58</v>
      </c>
      <c r="BC33" s="39" t="s">
        <v>114</v>
      </c>
      <c r="BD33" s="39">
        <f t="shared" si="7"/>
        <v>10</v>
      </c>
      <c r="BE33" s="76">
        <f t="shared" si="0"/>
        <v>180</v>
      </c>
      <c r="BF33" s="1">
        <f t="shared" si="10"/>
        <v>27</v>
      </c>
      <c r="BG33" s="95">
        <f t="shared" si="8"/>
        <v>36</v>
      </c>
      <c r="BH33" s="1">
        <v>0</v>
      </c>
    </row>
    <row r="34" spans="1:60" s="1" customFormat="1" x14ac:dyDescent="0.25">
      <c r="A34" s="75">
        <f t="shared" si="9"/>
        <v>28</v>
      </c>
      <c r="B34" s="17">
        <v>3</v>
      </c>
      <c r="C34" s="17">
        <v>3</v>
      </c>
      <c r="D34" s="17">
        <v>3</v>
      </c>
      <c r="E34" s="17">
        <v>3</v>
      </c>
      <c r="F34" s="17">
        <v>3</v>
      </c>
      <c r="G34" s="17">
        <v>2</v>
      </c>
      <c r="H34" s="17">
        <v>3</v>
      </c>
      <c r="I34" s="17">
        <f t="shared" si="1"/>
        <v>20</v>
      </c>
      <c r="J34" s="20">
        <v>3</v>
      </c>
      <c r="K34" s="20">
        <v>3</v>
      </c>
      <c r="L34" s="20">
        <v>4</v>
      </c>
      <c r="M34" s="20">
        <v>2</v>
      </c>
      <c r="N34" s="20">
        <v>2</v>
      </c>
      <c r="O34" s="20">
        <v>1</v>
      </c>
      <c r="P34" s="20">
        <v>3</v>
      </c>
      <c r="Q34" s="20">
        <v>3</v>
      </c>
      <c r="R34" s="20">
        <v>3</v>
      </c>
      <c r="S34" s="20">
        <v>2</v>
      </c>
      <c r="T34" s="20">
        <v>4</v>
      </c>
      <c r="U34" s="20">
        <v>2</v>
      </c>
      <c r="V34" s="20">
        <v>3</v>
      </c>
      <c r="W34" s="20">
        <f t="shared" si="2"/>
        <v>35</v>
      </c>
      <c r="X34" s="51">
        <v>1</v>
      </c>
      <c r="Y34" s="51">
        <v>1</v>
      </c>
      <c r="Z34" s="51">
        <v>3</v>
      </c>
      <c r="AA34" s="51">
        <v>2</v>
      </c>
      <c r="AB34" s="51">
        <f t="shared" si="3"/>
        <v>7</v>
      </c>
      <c r="AC34" s="22">
        <v>1</v>
      </c>
      <c r="AD34" s="22">
        <v>1</v>
      </c>
      <c r="AE34" s="22">
        <v>2</v>
      </c>
      <c r="AF34" s="22">
        <v>2</v>
      </c>
      <c r="AG34" s="22">
        <v>1</v>
      </c>
      <c r="AH34" s="22">
        <f t="shared" si="4"/>
        <v>7</v>
      </c>
      <c r="AI34" s="56">
        <v>1</v>
      </c>
      <c r="AJ34" s="56">
        <v>1</v>
      </c>
      <c r="AK34" s="56">
        <v>2</v>
      </c>
      <c r="AL34" s="56">
        <v>3</v>
      </c>
      <c r="AM34" s="56">
        <v>2</v>
      </c>
      <c r="AN34" s="56">
        <f t="shared" si="5"/>
        <v>9</v>
      </c>
      <c r="AO34" s="58">
        <v>1</v>
      </c>
      <c r="AP34" s="58">
        <v>3</v>
      </c>
      <c r="AQ34" s="58">
        <v>2</v>
      </c>
      <c r="AR34" s="58">
        <v>1</v>
      </c>
      <c r="AS34" s="58">
        <v>2</v>
      </c>
      <c r="AT34" s="58">
        <v>1</v>
      </c>
      <c r="AU34" s="58">
        <v>1</v>
      </c>
      <c r="AV34" s="58">
        <f t="shared" si="6"/>
        <v>11</v>
      </c>
      <c r="AW34" s="39">
        <v>3</v>
      </c>
      <c r="AX34" s="39">
        <v>2</v>
      </c>
      <c r="AY34" s="39">
        <v>1</v>
      </c>
      <c r="AZ34" s="39">
        <v>1</v>
      </c>
      <c r="BA34" s="39" t="s">
        <v>106</v>
      </c>
      <c r="BB34" s="39" t="s">
        <v>115</v>
      </c>
      <c r="BC34" s="39" t="s">
        <v>113</v>
      </c>
      <c r="BD34" s="39">
        <f t="shared" si="7"/>
        <v>7</v>
      </c>
      <c r="BE34" s="76">
        <f t="shared" si="0"/>
        <v>185</v>
      </c>
      <c r="BF34" s="1">
        <f t="shared" si="10"/>
        <v>28</v>
      </c>
      <c r="BG34" s="95">
        <f t="shared" si="8"/>
        <v>34</v>
      </c>
      <c r="BH34" s="1">
        <v>0</v>
      </c>
    </row>
    <row r="35" spans="1:60" s="1" customFormat="1" x14ac:dyDescent="0.25">
      <c r="A35" s="75">
        <f t="shared" si="9"/>
        <v>29</v>
      </c>
      <c r="B35" s="17">
        <v>3</v>
      </c>
      <c r="C35" s="17">
        <v>3</v>
      </c>
      <c r="D35" s="17">
        <v>3</v>
      </c>
      <c r="E35" s="17">
        <v>3</v>
      </c>
      <c r="F35" s="17">
        <v>3</v>
      </c>
      <c r="G35" s="17">
        <v>3</v>
      </c>
      <c r="H35" s="17">
        <v>3</v>
      </c>
      <c r="I35" s="17">
        <f t="shared" si="1"/>
        <v>21</v>
      </c>
      <c r="J35" s="20">
        <v>3</v>
      </c>
      <c r="K35" s="20">
        <v>2</v>
      </c>
      <c r="L35" s="20">
        <v>3</v>
      </c>
      <c r="M35" s="20">
        <v>2</v>
      </c>
      <c r="N35" s="20">
        <v>3</v>
      </c>
      <c r="O35" s="20">
        <v>1</v>
      </c>
      <c r="P35" s="20">
        <v>3</v>
      </c>
      <c r="Q35" s="20">
        <v>3</v>
      </c>
      <c r="R35" s="20">
        <v>1</v>
      </c>
      <c r="S35" s="20">
        <v>4</v>
      </c>
      <c r="T35" s="20">
        <v>3</v>
      </c>
      <c r="U35" s="20">
        <v>3</v>
      </c>
      <c r="V35" s="20">
        <v>4</v>
      </c>
      <c r="W35" s="20">
        <f t="shared" si="2"/>
        <v>35</v>
      </c>
      <c r="X35" s="51">
        <v>1</v>
      </c>
      <c r="Y35" s="51">
        <v>2</v>
      </c>
      <c r="Z35" s="51">
        <v>3</v>
      </c>
      <c r="AA35" s="51">
        <v>2</v>
      </c>
      <c r="AB35" s="51">
        <f t="shared" si="3"/>
        <v>8</v>
      </c>
      <c r="AC35" s="22">
        <v>1</v>
      </c>
      <c r="AD35" s="22">
        <v>1</v>
      </c>
      <c r="AE35" s="22">
        <v>3</v>
      </c>
      <c r="AF35" s="22">
        <v>2</v>
      </c>
      <c r="AG35" s="22">
        <v>1</v>
      </c>
      <c r="AH35" s="22">
        <f t="shared" si="4"/>
        <v>8</v>
      </c>
      <c r="AI35" s="56">
        <v>1</v>
      </c>
      <c r="AJ35" s="56">
        <v>1</v>
      </c>
      <c r="AK35" s="56">
        <v>1</v>
      </c>
      <c r="AL35" s="56">
        <v>3</v>
      </c>
      <c r="AM35" s="56">
        <v>3</v>
      </c>
      <c r="AN35" s="56">
        <f t="shared" si="5"/>
        <v>9</v>
      </c>
      <c r="AO35" s="58">
        <v>1</v>
      </c>
      <c r="AP35" s="58">
        <v>3</v>
      </c>
      <c r="AQ35" s="58">
        <v>2</v>
      </c>
      <c r="AR35" s="58">
        <v>1</v>
      </c>
      <c r="AS35" s="58">
        <v>2</v>
      </c>
      <c r="AT35" s="58">
        <v>1</v>
      </c>
      <c r="AU35" s="58">
        <v>1</v>
      </c>
      <c r="AV35" s="58">
        <f t="shared" si="6"/>
        <v>11</v>
      </c>
      <c r="AW35" s="39">
        <v>3</v>
      </c>
      <c r="AX35" s="39">
        <v>2</v>
      </c>
      <c r="AY35" s="39">
        <v>1</v>
      </c>
      <c r="AZ35" s="39">
        <v>1</v>
      </c>
      <c r="BA35" s="39" t="s">
        <v>60</v>
      </c>
      <c r="BB35" s="39" t="s">
        <v>58</v>
      </c>
      <c r="BC35" s="39" t="s">
        <v>116</v>
      </c>
      <c r="BD35" s="39">
        <f t="shared" si="7"/>
        <v>7</v>
      </c>
      <c r="BE35" s="76">
        <f t="shared" si="0"/>
        <v>191</v>
      </c>
      <c r="BF35" s="1">
        <f t="shared" si="10"/>
        <v>29</v>
      </c>
      <c r="BG35" s="95">
        <f t="shared" si="8"/>
        <v>35</v>
      </c>
      <c r="BH35" s="1">
        <v>0</v>
      </c>
    </row>
    <row r="36" spans="1:60" s="1" customFormat="1" x14ac:dyDescent="0.25">
      <c r="A36" s="75">
        <f t="shared" si="9"/>
        <v>30</v>
      </c>
      <c r="B36" s="17">
        <v>3</v>
      </c>
      <c r="C36" s="17">
        <v>3</v>
      </c>
      <c r="D36" s="17">
        <v>3</v>
      </c>
      <c r="E36" s="17">
        <v>3</v>
      </c>
      <c r="F36" s="17">
        <v>3</v>
      </c>
      <c r="G36" s="17">
        <v>1</v>
      </c>
      <c r="H36" s="17">
        <v>3</v>
      </c>
      <c r="I36" s="17">
        <f t="shared" si="1"/>
        <v>19</v>
      </c>
      <c r="J36" s="20">
        <v>4</v>
      </c>
      <c r="K36" s="20">
        <v>2</v>
      </c>
      <c r="L36" s="20">
        <v>2</v>
      </c>
      <c r="M36" s="20">
        <v>3</v>
      </c>
      <c r="N36" s="20">
        <v>3</v>
      </c>
      <c r="O36" s="20">
        <v>2</v>
      </c>
      <c r="P36" s="20">
        <v>3</v>
      </c>
      <c r="Q36" s="20">
        <v>3</v>
      </c>
      <c r="R36" s="20">
        <v>3</v>
      </c>
      <c r="S36" s="20">
        <v>3</v>
      </c>
      <c r="T36" s="20">
        <v>3</v>
      </c>
      <c r="U36" s="20">
        <v>4</v>
      </c>
      <c r="V36" s="20">
        <v>3</v>
      </c>
      <c r="W36" s="20">
        <f t="shared" si="2"/>
        <v>38</v>
      </c>
      <c r="X36" s="51">
        <v>2</v>
      </c>
      <c r="Y36" s="51">
        <v>2</v>
      </c>
      <c r="Z36" s="51">
        <v>3</v>
      </c>
      <c r="AA36" s="51">
        <v>3</v>
      </c>
      <c r="AB36" s="51">
        <f t="shared" si="3"/>
        <v>10</v>
      </c>
      <c r="AC36" s="22">
        <v>1</v>
      </c>
      <c r="AD36" s="22">
        <v>1</v>
      </c>
      <c r="AE36" s="22">
        <v>1</v>
      </c>
      <c r="AF36" s="22">
        <v>1</v>
      </c>
      <c r="AG36" s="22">
        <v>1</v>
      </c>
      <c r="AH36" s="22">
        <f t="shared" si="4"/>
        <v>5</v>
      </c>
      <c r="AI36" s="56">
        <v>1</v>
      </c>
      <c r="AJ36" s="56">
        <v>1</v>
      </c>
      <c r="AK36" s="56">
        <v>1</v>
      </c>
      <c r="AL36" s="56">
        <v>3</v>
      </c>
      <c r="AM36" s="56">
        <v>2</v>
      </c>
      <c r="AN36" s="56">
        <f t="shared" si="5"/>
        <v>8</v>
      </c>
      <c r="AO36" s="58">
        <v>1</v>
      </c>
      <c r="AP36" s="58">
        <v>2</v>
      </c>
      <c r="AQ36" s="58">
        <v>3</v>
      </c>
      <c r="AR36" s="58">
        <v>3</v>
      </c>
      <c r="AS36" s="58">
        <v>1</v>
      </c>
      <c r="AT36" s="58">
        <v>1</v>
      </c>
      <c r="AU36" s="58">
        <v>1</v>
      </c>
      <c r="AV36" s="58">
        <f t="shared" si="6"/>
        <v>12</v>
      </c>
      <c r="AW36" s="39">
        <v>3</v>
      </c>
      <c r="AX36" s="39">
        <v>2</v>
      </c>
      <c r="AY36" s="39">
        <v>1</v>
      </c>
      <c r="AZ36" s="39">
        <v>1</v>
      </c>
      <c r="BA36" s="39" t="s">
        <v>88</v>
      </c>
      <c r="BB36" s="39" t="s">
        <v>117</v>
      </c>
      <c r="BC36" s="39" t="s">
        <v>118</v>
      </c>
      <c r="BD36" s="39">
        <f t="shared" si="7"/>
        <v>7</v>
      </c>
      <c r="BE36" s="76">
        <f t="shared" si="0"/>
        <v>191</v>
      </c>
      <c r="BF36" s="1">
        <f t="shared" si="10"/>
        <v>30</v>
      </c>
      <c r="BG36" s="95">
        <f t="shared" si="8"/>
        <v>32</v>
      </c>
      <c r="BH36" s="1">
        <v>0</v>
      </c>
    </row>
    <row r="37" spans="1:60" s="1" customFormat="1" x14ac:dyDescent="0.25">
      <c r="A37" s="75">
        <f t="shared" si="9"/>
        <v>31</v>
      </c>
      <c r="B37" s="17">
        <v>3</v>
      </c>
      <c r="C37" s="17">
        <v>3</v>
      </c>
      <c r="D37" s="17">
        <v>3</v>
      </c>
      <c r="E37" s="17">
        <v>3</v>
      </c>
      <c r="F37" s="17">
        <v>1</v>
      </c>
      <c r="G37" s="17">
        <v>1</v>
      </c>
      <c r="H37" s="17">
        <v>3</v>
      </c>
      <c r="I37" s="17">
        <f t="shared" si="1"/>
        <v>17</v>
      </c>
      <c r="J37" s="20">
        <v>3</v>
      </c>
      <c r="K37" s="20">
        <v>3</v>
      </c>
      <c r="L37" s="20">
        <v>3</v>
      </c>
      <c r="M37" s="20">
        <v>3</v>
      </c>
      <c r="N37" s="20">
        <v>2</v>
      </c>
      <c r="O37" s="20">
        <v>1</v>
      </c>
      <c r="P37" s="20">
        <v>3</v>
      </c>
      <c r="Q37" s="20">
        <v>3</v>
      </c>
      <c r="R37" s="20">
        <v>2</v>
      </c>
      <c r="S37" s="20">
        <v>1</v>
      </c>
      <c r="T37" s="20">
        <v>2</v>
      </c>
      <c r="U37" s="20">
        <v>1</v>
      </c>
      <c r="V37" s="20">
        <v>1</v>
      </c>
      <c r="W37" s="20">
        <f t="shared" si="2"/>
        <v>28</v>
      </c>
      <c r="X37" s="51">
        <v>1</v>
      </c>
      <c r="Y37" s="51">
        <v>1</v>
      </c>
      <c r="Z37" s="51">
        <v>1</v>
      </c>
      <c r="AA37" s="51">
        <v>3</v>
      </c>
      <c r="AB37" s="51">
        <f t="shared" si="3"/>
        <v>6</v>
      </c>
      <c r="AC37" s="22">
        <v>1</v>
      </c>
      <c r="AD37" s="22">
        <v>1</v>
      </c>
      <c r="AE37" s="22">
        <v>1</v>
      </c>
      <c r="AF37" s="22">
        <v>1</v>
      </c>
      <c r="AG37" s="22">
        <v>1</v>
      </c>
      <c r="AH37" s="22">
        <f t="shared" si="4"/>
        <v>5</v>
      </c>
      <c r="AI37" s="56">
        <v>1</v>
      </c>
      <c r="AJ37" s="56">
        <v>1</v>
      </c>
      <c r="AK37" s="56">
        <v>1</v>
      </c>
      <c r="AL37" s="56">
        <v>3</v>
      </c>
      <c r="AM37" s="56">
        <v>3</v>
      </c>
      <c r="AN37" s="56">
        <f t="shared" si="5"/>
        <v>9</v>
      </c>
      <c r="AO37" s="58">
        <v>1</v>
      </c>
      <c r="AP37" s="58">
        <v>1</v>
      </c>
      <c r="AQ37" s="58">
        <v>1</v>
      </c>
      <c r="AR37" s="58">
        <v>1</v>
      </c>
      <c r="AS37" s="58">
        <v>3</v>
      </c>
      <c r="AT37" s="58">
        <v>1</v>
      </c>
      <c r="AU37" s="58">
        <v>1</v>
      </c>
      <c r="AV37" s="58">
        <f t="shared" si="6"/>
        <v>9</v>
      </c>
      <c r="AW37" s="39">
        <v>3</v>
      </c>
      <c r="AX37" s="39">
        <v>1</v>
      </c>
      <c r="AY37" s="39">
        <v>1</v>
      </c>
      <c r="AZ37" s="39">
        <v>1</v>
      </c>
      <c r="BA37" s="39" t="s">
        <v>60</v>
      </c>
      <c r="BB37" s="39" t="s">
        <v>58</v>
      </c>
      <c r="BC37" s="39" t="s">
        <v>58</v>
      </c>
      <c r="BD37" s="39">
        <f t="shared" si="7"/>
        <v>6</v>
      </c>
      <c r="BE37" s="76">
        <f t="shared" si="0"/>
        <v>154</v>
      </c>
      <c r="BF37" s="1">
        <f t="shared" si="10"/>
        <v>31</v>
      </c>
      <c r="BG37" s="95">
        <f t="shared" si="8"/>
        <v>29</v>
      </c>
      <c r="BH37" s="1">
        <v>0</v>
      </c>
    </row>
    <row r="38" spans="1:60" s="1" customFormat="1" x14ac:dyDescent="0.25">
      <c r="A38" s="75">
        <f t="shared" si="9"/>
        <v>32</v>
      </c>
      <c r="B38" s="17">
        <v>3</v>
      </c>
      <c r="C38" s="17">
        <v>3</v>
      </c>
      <c r="D38" s="17">
        <v>3</v>
      </c>
      <c r="E38" s="17">
        <v>3</v>
      </c>
      <c r="F38" s="17">
        <v>1</v>
      </c>
      <c r="G38" s="17">
        <v>1</v>
      </c>
      <c r="H38" s="17">
        <v>3</v>
      </c>
      <c r="I38" s="17">
        <f t="shared" si="1"/>
        <v>17</v>
      </c>
      <c r="J38" s="20">
        <v>3</v>
      </c>
      <c r="K38" s="20">
        <v>3</v>
      </c>
      <c r="L38" s="20">
        <v>3</v>
      </c>
      <c r="M38" s="20">
        <v>3</v>
      </c>
      <c r="N38" s="20">
        <v>2</v>
      </c>
      <c r="O38" s="20">
        <v>1</v>
      </c>
      <c r="P38" s="20">
        <v>3</v>
      </c>
      <c r="Q38" s="20">
        <v>3</v>
      </c>
      <c r="R38" s="20">
        <v>3</v>
      </c>
      <c r="S38" s="20">
        <v>1</v>
      </c>
      <c r="T38" s="20">
        <v>2</v>
      </c>
      <c r="U38" s="20">
        <v>3</v>
      </c>
      <c r="V38" s="20">
        <v>4</v>
      </c>
      <c r="W38" s="20">
        <f t="shared" si="2"/>
        <v>34</v>
      </c>
      <c r="X38" s="51">
        <v>3</v>
      </c>
      <c r="Y38" s="51">
        <v>1</v>
      </c>
      <c r="Z38" s="51">
        <v>1</v>
      </c>
      <c r="AA38" s="51">
        <v>2</v>
      </c>
      <c r="AB38" s="51">
        <f t="shared" si="3"/>
        <v>7</v>
      </c>
      <c r="AC38" s="22">
        <v>1</v>
      </c>
      <c r="AD38" s="22">
        <v>1</v>
      </c>
      <c r="AE38" s="22">
        <v>2</v>
      </c>
      <c r="AF38" s="22">
        <v>1</v>
      </c>
      <c r="AG38" s="22">
        <v>1</v>
      </c>
      <c r="AH38" s="22">
        <f t="shared" si="4"/>
        <v>6</v>
      </c>
      <c r="AI38" s="56">
        <v>1</v>
      </c>
      <c r="AJ38" s="56">
        <v>1</v>
      </c>
      <c r="AK38" s="56">
        <v>1</v>
      </c>
      <c r="AL38" s="56">
        <v>3</v>
      </c>
      <c r="AM38" s="56">
        <v>3</v>
      </c>
      <c r="AN38" s="56">
        <f t="shared" si="5"/>
        <v>9</v>
      </c>
      <c r="AO38" s="58">
        <v>1</v>
      </c>
      <c r="AP38" s="58">
        <v>3</v>
      </c>
      <c r="AQ38" s="58">
        <v>3</v>
      </c>
      <c r="AR38" s="58">
        <v>3</v>
      </c>
      <c r="AS38" s="58">
        <v>3</v>
      </c>
      <c r="AT38" s="58">
        <v>1</v>
      </c>
      <c r="AU38" s="58">
        <v>1</v>
      </c>
      <c r="AV38" s="58">
        <f t="shared" si="6"/>
        <v>15</v>
      </c>
      <c r="AW38" s="39">
        <v>3</v>
      </c>
      <c r="AX38" s="39">
        <v>1</v>
      </c>
      <c r="AY38" s="39">
        <v>1</v>
      </c>
      <c r="AZ38" s="39">
        <v>1</v>
      </c>
      <c r="BA38" s="39" t="s">
        <v>60</v>
      </c>
      <c r="BB38" s="39" t="s">
        <v>58</v>
      </c>
      <c r="BC38" s="39" t="s">
        <v>58</v>
      </c>
      <c r="BD38" s="39">
        <f t="shared" si="7"/>
        <v>6</v>
      </c>
      <c r="BE38" s="76">
        <f t="shared" si="0"/>
        <v>182</v>
      </c>
      <c r="BF38" s="1">
        <f t="shared" si="10"/>
        <v>32</v>
      </c>
      <c r="BG38" s="95">
        <f t="shared" si="8"/>
        <v>36</v>
      </c>
      <c r="BH38" s="1">
        <v>0</v>
      </c>
    </row>
    <row r="39" spans="1:60" s="1" customFormat="1" x14ac:dyDescent="0.25">
      <c r="A39" s="75">
        <f t="shared" si="9"/>
        <v>33</v>
      </c>
      <c r="B39" s="17">
        <v>3</v>
      </c>
      <c r="C39" s="17">
        <v>3</v>
      </c>
      <c r="D39" s="17">
        <v>3</v>
      </c>
      <c r="E39" s="17">
        <v>3</v>
      </c>
      <c r="F39" s="17">
        <v>3</v>
      </c>
      <c r="G39" s="17">
        <v>1</v>
      </c>
      <c r="H39" s="17">
        <v>3</v>
      </c>
      <c r="I39" s="17">
        <f t="shared" si="1"/>
        <v>19</v>
      </c>
      <c r="J39" s="20">
        <v>3</v>
      </c>
      <c r="K39" s="20">
        <v>3</v>
      </c>
      <c r="L39" s="20">
        <v>3</v>
      </c>
      <c r="M39" s="20">
        <v>3</v>
      </c>
      <c r="N39" s="20">
        <v>2</v>
      </c>
      <c r="O39" s="20">
        <v>1</v>
      </c>
      <c r="P39" s="20">
        <v>3</v>
      </c>
      <c r="Q39" s="20">
        <v>3</v>
      </c>
      <c r="R39" s="20">
        <v>3</v>
      </c>
      <c r="S39" s="20">
        <v>2</v>
      </c>
      <c r="T39" s="20">
        <v>2</v>
      </c>
      <c r="U39" s="20">
        <v>1</v>
      </c>
      <c r="V39" s="20">
        <v>1</v>
      </c>
      <c r="W39" s="20">
        <f t="shared" si="2"/>
        <v>30</v>
      </c>
      <c r="X39" s="51">
        <v>2</v>
      </c>
      <c r="Y39" s="51">
        <v>2</v>
      </c>
      <c r="Z39" s="51">
        <v>2</v>
      </c>
      <c r="AA39" s="51">
        <v>4</v>
      </c>
      <c r="AB39" s="51">
        <f t="shared" si="3"/>
        <v>10</v>
      </c>
      <c r="AC39" s="22">
        <v>1</v>
      </c>
      <c r="AD39" s="22">
        <v>1</v>
      </c>
      <c r="AE39" s="22">
        <v>1</v>
      </c>
      <c r="AF39" s="22">
        <v>1</v>
      </c>
      <c r="AG39" s="22">
        <v>1</v>
      </c>
      <c r="AH39" s="22">
        <f t="shared" si="4"/>
        <v>5</v>
      </c>
      <c r="AI39" s="56">
        <v>1</v>
      </c>
      <c r="AJ39" s="56">
        <v>1</v>
      </c>
      <c r="AK39" s="56">
        <v>1</v>
      </c>
      <c r="AL39" s="56">
        <v>3</v>
      </c>
      <c r="AM39" s="56">
        <v>3</v>
      </c>
      <c r="AN39" s="56">
        <f t="shared" si="5"/>
        <v>9</v>
      </c>
      <c r="AO39" s="58">
        <v>1</v>
      </c>
      <c r="AP39" s="58">
        <v>1</v>
      </c>
      <c r="AQ39" s="58">
        <v>1</v>
      </c>
      <c r="AR39" s="58">
        <v>1</v>
      </c>
      <c r="AS39" s="58">
        <v>3</v>
      </c>
      <c r="AT39" s="58">
        <v>1</v>
      </c>
      <c r="AU39" s="58">
        <v>2</v>
      </c>
      <c r="AV39" s="58">
        <f t="shared" si="6"/>
        <v>10</v>
      </c>
      <c r="AW39" s="39">
        <v>3</v>
      </c>
      <c r="AX39" s="39">
        <v>1</v>
      </c>
      <c r="AY39" s="39">
        <v>1</v>
      </c>
      <c r="AZ39" s="39">
        <v>1</v>
      </c>
      <c r="BA39" s="39" t="s">
        <v>119</v>
      </c>
      <c r="BB39" s="39" t="s">
        <v>58</v>
      </c>
      <c r="BC39" s="39" t="s">
        <v>120</v>
      </c>
      <c r="BD39" s="39">
        <f t="shared" si="7"/>
        <v>6</v>
      </c>
      <c r="BE39" s="76">
        <f t="shared" ref="BE39:BE70" si="14">SUM(B39:BC39)</f>
        <v>172</v>
      </c>
      <c r="BF39" s="1">
        <f t="shared" si="10"/>
        <v>33</v>
      </c>
      <c r="BG39" s="95">
        <f t="shared" si="8"/>
        <v>30</v>
      </c>
      <c r="BH39" s="1">
        <v>0</v>
      </c>
    </row>
    <row r="40" spans="1:60" s="1" customFormat="1" x14ac:dyDescent="0.25">
      <c r="A40" s="75">
        <f t="shared" si="9"/>
        <v>34</v>
      </c>
      <c r="B40" s="17">
        <v>3</v>
      </c>
      <c r="C40" s="17">
        <v>3</v>
      </c>
      <c r="D40" s="17">
        <v>3</v>
      </c>
      <c r="E40" s="17">
        <v>3</v>
      </c>
      <c r="F40" s="17">
        <v>3</v>
      </c>
      <c r="G40" s="17">
        <v>1</v>
      </c>
      <c r="H40" s="17">
        <v>3</v>
      </c>
      <c r="I40" s="17">
        <f t="shared" si="1"/>
        <v>19</v>
      </c>
      <c r="J40" s="20">
        <v>4</v>
      </c>
      <c r="K40" s="20">
        <v>4</v>
      </c>
      <c r="L40" s="20">
        <v>4</v>
      </c>
      <c r="M40" s="20">
        <v>3</v>
      </c>
      <c r="N40" s="20">
        <v>2</v>
      </c>
      <c r="O40" s="20">
        <v>1</v>
      </c>
      <c r="P40" s="20">
        <v>3</v>
      </c>
      <c r="Q40" s="20">
        <v>3</v>
      </c>
      <c r="R40" s="20">
        <v>2</v>
      </c>
      <c r="S40" s="20">
        <v>2</v>
      </c>
      <c r="T40" s="20">
        <v>2</v>
      </c>
      <c r="U40" s="20">
        <v>2</v>
      </c>
      <c r="V40" s="20">
        <v>1</v>
      </c>
      <c r="W40" s="20">
        <f t="shared" si="2"/>
        <v>33</v>
      </c>
      <c r="X40" s="51">
        <v>1</v>
      </c>
      <c r="Y40" s="51">
        <v>1</v>
      </c>
      <c r="Z40" s="51">
        <v>2</v>
      </c>
      <c r="AA40" s="51">
        <v>4</v>
      </c>
      <c r="AB40" s="51">
        <f t="shared" si="3"/>
        <v>8</v>
      </c>
      <c r="AC40" s="22">
        <v>1</v>
      </c>
      <c r="AD40" s="22">
        <v>1</v>
      </c>
      <c r="AE40" s="22">
        <v>2</v>
      </c>
      <c r="AF40" s="22">
        <v>1</v>
      </c>
      <c r="AG40" s="22">
        <v>1</v>
      </c>
      <c r="AH40" s="22">
        <f t="shared" si="4"/>
        <v>6</v>
      </c>
      <c r="AI40" s="56">
        <v>1</v>
      </c>
      <c r="AJ40" s="56">
        <v>1</v>
      </c>
      <c r="AK40" s="56">
        <v>1</v>
      </c>
      <c r="AL40" s="56">
        <v>3</v>
      </c>
      <c r="AM40" s="56">
        <v>3</v>
      </c>
      <c r="AN40" s="56">
        <f t="shared" si="5"/>
        <v>9</v>
      </c>
      <c r="AO40" s="58">
        <v>1</v>
      </c>
      <c r="AP40" s="58">
        <v>1</v>
      </c>
      <c r="AQ40" s="58">
        <v>1</v>
      </c>
      <c r="AR40" s="58">
        <v>3</v>
      </c>
      <c r="AS40" s="58">
        <v>1</v>
      </c>
      <c r="AT40" s="58">
        <v>1</v>
      </c>
      <c r="AU40" s="58">
        <v>1</v>
      </c>
      <c r="AV40" s="58">
        <f t="shared" si="6"/>
        <v>9</v>
      </c>
      <c r="AW40" s="39">
        <v>3</v>
      </c>
      <c r="AX40" s="39">
        <v>1</v>
      </c>
      <c r="AY40" s="39">
        <v>1</v>
      </c>
      <c r="AZ40" s="39">
        <v>1</v>
      </c>
      <c r="BA40" s="39" t="s">
        <v>121</v>
      </c>
      <c r="BB40" s="39" t="s">
        <v>122</v>
      </c>
      <c r="BC40" s="39" t="s">
        <v>58</v>
      </c>
      <c r="BD40" s="39">
        <f t="shared" si="7"/>
        <v>6</v>
      </c>
      <c r="BE40" s="76">
        <f t="shared" si="14"/>
        <v>174</v>
      </c>
      <c r="BF40" s="1">
        <f t="shared" si="10"/>
        <v>34</v>
      </c>
      <c r="BG40" s="95">
        <f t="shared" si="8"/>
        <v>30</v>
      </c>
      <c r="BH40" s="1">
        <v>0</v>
      </c>
    </row>
    <row r="41" spans="1:60" s="1" customFormat="1" x14ac:dyDescent="0.25">
      <c r="A41" s="75">
        <f t="shared" si="9"/>
        <v>35</v>
      </c>
      <c r="B41" s="17">
        <v>4</v>
      </c>
      <c r="C41" s="17">
        <v>4</v>
      </c>
      <c r="D41" s="17">
        <v>4</v>
      </c>
      <c r="E41" s="17">
        <v>3</v>
      </c>
      <c r="F41" s="17">
        <v>4</v>
      </c>
      <c r="G41" s="17">
        <v>1</v>
      </c>
      <c r="H41" s="17">
        <v>3</v>
      </c>
      <c r="I41" s="17">
        <f t="shared" si="1"/>
        <v>23</v>
      </c>
      <c r="J41" s="20">
        <v>4</v>
      </c>
      <c r="K41" s="20">
        <v>4</v>
      </c>
      <c r="L41" s="62">
        <v>4</v>
      </c>
      <c r="M41" s="20">
        <v>3</v>
      </c>
      <c r="N41" s="20">
        <v>1</v>
      </c>
      <c r="O41" s="20">
        <v>1</v>
      </c>
      <c r="P41" s="20">
        <v>3</v>
      </c>
      <c r="Q41" s="20">
        <v>3</v>
      </c>
      <c r="R41" s="20">
        <v>2</v>
      </c>
      <c r="S41" s="20">
        <v>2</v>
      </c>
      <c r="T41" s="20">
        <v>4</v>
      </c>
      <c r="U41" s="20">
        <v>4</v>
      </c>
      <c r="V41" s="20">
        <v>4</v>
      </c>
      <c r="W41" s="20">
        <f t="shared" si="2"/>
        <v>39</v>
      </c>
      <c r="X41" s="51">
        <v>4</v>
      </c>
      <c r="Y41" s="51">
        <v>1</v>
      </c>
      <c r="Z41" s="51">
        <v>3</v>
      </c>
      <c r="AA41" s="51">
        <v>3</v>
      </c>
      <c r="AB41" s="51">
        <f t="shared" si="3"/>
        <v>11</v>
      </c>
      <c r="AC41" s="22">
        <v>1</v>
      </c>
      <c r="AD41" s="22">
        <v>1</v>
      </c>
      <c r="AE41" s="22">
        <v>1</v>
      </c>
      <c r="AF41" s="22">
        <v>1</v>
      </c>
      <c r="AG41" s="22">
        <v>1</v>
      </c>
      <c r="AH41" s="22">
        <f t="shared" si="4"/>
        <v>5</v>
      </c>
      <c r="AI41" s="56">
        <v>4</v>
      </c>
      <c r="AJ41" s="56">
        <v>2</v>
      </c>
      <c r="AK41" s="56">
        <v>1</v>
      </c>
      <c r="AL41" s="56">
        <v>3</v>
      </c>
      <c r="AM41" s="56">
        <v>4</v>
      </c>
      <c r="AN41" s="56">
        <f t="shared" si="5"/>
        <v>14</v>
      </c>
      <c r="AO41" s="58">
        <v>1</v>
      </c>
      <c r="AP41" s="58">
        <v>2</v>
      </c>
      <c r="AQ41" s="58">
        <v>4</v>
      </c>
      <c r="AR41" s="58">
        <v>4</v>
      </c>
      <c r="AS41" s="58">
        <v>1</v>
      </c>
      <c r="AT41" s="58">
        <v>1</v>
      </c>
      <c r="AU41" s="58">
        <v>1</v>
      </c>
      <c r="AV41" s="58">
        <f t="shared" si="6"/>
        <v>14</v>
      </c>
      <c r="AW41" s="39">
        <v>4</v>
      </c>
      <c r="AX41" s="39">
        <v>2</v>
      </c>
      <c r="AY41" s="39">
        <v>2</v>
      </c>
      <c r="AZ41" s="39">
        <v>1</v>
      </c>
      <c r="BA41" s="39" t="s">
        <v>80</v>
      </c>
      <c r="BB41" s="39" t="s">
        <v>123</v>
      </c>
      <c r="BC41" s="39" t="s">
        <v>124</v>
      </c>
      <c r="BD41" s="39">
        <f t="shared" si="7"/>
        <v>9</v>
      </c>
      <c r="BE41" s="76">
        <f t="shared" si="14"/>
        <v>221</v>
      </c>
      <c r="BF41" s="1">
        <f t="shared" si="10"/>
        <v>35</v>
      </c>
      <c r="BG41" s="95">
        <f t="shared" si="8"/>
        <v>42</v>
      </c>
      <c r="BH41" s="1">
        <v>1</v>
      </c>
    </row>
    <row r="42" spans="1:60" s="1" customFormat="1" x14ac:dyDescent="0.25">
      <c r="A42" s="75">
        <f t="shared" si="9"/>
        <v>36</v>
      </c>
      <c r="B42" s="17">
        <v>3</v>
      </c>
      <c r="C42" s="17">
        <v>2</v>
      </c>
      <c r="D42" s="17">
        <v>4</v>
      </c>
      <c r="E42" s="17">
        <v>3</v>
      </c>
      <c r="F42" s="17">
        <v>4</v>
      </c>
      <c r="G42" s="17">
        <v>1</v>
      </c>
      <c r="H42" s="17">
        <v>4</v>
      </c>
      <c r="I42" s="17">
        <f t="shared" si="1"/>
        <v>21</v>
      </c>
      <c r="J42" s="20">
        <v>4</v>
      </c>
      <c r="K42" s="20">
        <v>3</v>
      </c>
      <c r="L42" s="20">
        <v>4</v>
      </c>
      <c r="M42" s="20">
        <v>3</v>
      </c>
      <c r="N42" s="20">
        <v>4</v>
      </c>
      <c r="O42" s="20">
        <v>1</v>
      </c>
      <c r="P42" s="20">
        <v>3</v>
      </c>
      <c r="Q42" s="20">
        <v>4</v>
      </c>
      <c r="R42" s="20">
        <v>3</v>
      </c>
      <c r="S42" s="20">
        <v>1</v>
      </c>
      <c r="T42" s="20">
        <v>4</v>
      </c>
      <c r="U42" s="20">
        <v>4</v>
      </c>
      <c r="V42" s="20">
        <v>2</v>
      </c>
      <c r="W42" s="20">
        <f t="shared" si="2"/>
        <v>40</v>
      </c>
      <c r="X42" s="51">
        <v>4</v>
      </c>
      <c r="Y42" s="51">
        <v>4</v>
      </c>
      <c r="Z42" s="51">
        <v>3</v>
      </c>
      <c r="AA42" s="51">
        <v>4</v>
      </c>
      <c r="AB42" s="51">
        <f t="shared" si="3"/>
        <v>15</v>
      </c>
      <c r="AC42" s="22">
        <v>1</v>
      </c>
      <c r="AD42" s="22">
        <v>1</v>
      </c>
      <c r="AE42" s="22">
        <v>1</v>
      </c>
      <c r="AF42" s="22">
        <v>1</v>
      </c>
      <c r="AG42" s="22">
        <v>1</v>
      </c>
      <c r="AH42" s="22">
        <f t="shared" si="4"/>
        <v>5</v>
      </c>
      <c r="AI42" s="56">
        <v>4</v>
      </c>
      <c r="AJ42" s="56">
        <v>1</v>
      </c>
      <c r="AK42" s="56">
        <v>1</v>
      </c>
      <c r="AL42" s="56">
        <v>3</v>
      </c>
      <c r="AM42" s="56">
        <v>1</v>
      </c>
      <c r="AN42" s="56">
        <f t="shared" si="5"/>
        <v>10</v>
      </c>
      <c r="AO42" s="58">
        <v>1</v>
      </c>
      <c r="AP42" s="58">
        <v>2</v>
      </c>
      <c r="AQ42" s="58">
        <v>1</v>
      </c>
      <c r="AR42" s="58">
        <v>1</v>
      </c>
      <c r="AS42" s="58">
        <v>2</v>
      </c>
      <c r="AT42" s="58">
        <v>1</v>
      </c>
      <c r="AU42" s="58">
        <v>1</v>
      </c>
      <c r="AV42" s="58">
        <f t="shared" si="6"/>
        <v>9</v>
      </c>
      <c r="AW42" s="39">
        <v>2</v>
      </c>
      <c r="AX42" s="39">
        <v>2</v>
      </c>
      <c r="AY42" s="39">
        <v>2</v>
      </c>
      <c r="AZ42" s="39">
        <v>1</v>
      </c>
      <c r="BA42" s="39" t="s">
        <v>125</v>
      </c>
      <c r="BB42" s="39" t="s">
        <v>126</v>
      </c>
      <c r="BC42" s="39" t="s">
        <v>127</v>
      </c>
      <c r="BD42" s="39">
        <f t="shared" si="7"/>
        <v>7</v>
      </c>
      <c r="BE42" s="76">
        <f t="shared" si="14"/>
        <v>207</v>
      </c>
      <c r="BF42" s="1">
        <f t="shared" si="10"/>
        <v>36</v>
      </c>
      <c r="BG42" s="95">
        <f t="shared" si="8"/>
        <v>31</v>
      </c>
      <c r="BH42" s="1">
        <v>0</v>
      </c>
    </row>
    <row r="43" spans="1:60" s="1" customFormat="1" x14ac:dyDescent="0.25">
      <c r="A43" s="75">
        <f t="shared" si="9"/>
        <v>37</v>
      </c>
      <c r="B43" s="17">
        <v>4</v>
      </c>
      <c r="C43" s="17">
        <v>4</v>
      </c>
      <c r="D43" s="17">
        <v>4</v>
      </c>
      <c r="E43" s="17">
        <v>4</v>
      </c>
      <c r="F43" s="17">
        <v>4</v>
      </c>
      <c r="G43" s="17">
        <v>1</v>
      </c>
      <c r="H43" s="17">
        <v>4</v>
      </c>
      <c r="I43" s="17">
        <f t="shared" si="1"/>
        <v>25</v>
      </c>
      <c r="J43" s="20">
        <v>3</v>
      </c>
      <c r="K43" s="20">
        <v>4</v>
      </c>
      <c r="L43" s="20">
        <v>4</v>
      </c>
      <c r="M43" s="20">
        <v>3</v>
      </c>
      <c r="N43" s="20">
        <v>1</v>
      </c>
      <c r="O43" s="20">
        <v>1</v>
      </c>
      <c r="P43" s="20">
        <v>3</v>
      </c>
      <c r="Q43" s="20">
        <v>4</v>
      </c>
      <c r="R43" s="20">
        <v>3</v>
      </c>
      <c r="S43" s="20">
        <v>1</v>
      </c>
      <c r="T43" s="20">
        <v>4</v>
      </c>
      <c r="U43" s="20">
        <v>4</v>
      </c>
      <c r="V43" s="20">
        <v>4</v>
      </c>
      <c r="W43" s="20">
        <f t="shared" si="2"/>
        <v>39</v>
      </c>
      <c r="X43" s="51">
        <v>3</v>
      </c>
      <c r="Y43" s="51">
        <v>1</v>
      </c>
      <c r="Z43" s="51">
        <v>3</v>
      </c>
      <c r="AA43" s="51">
        <v>3</v>
      </c>
      <c r="AB43" s="51">
        <f t="shared" si="3"/>
        <v>10</v>
      </c>
      <c r="AC43" s="22">
        <v>4</v>
      </c>
      <c r="AD43" s="22">
        <v>1</v>
      </c>
      <c r="AE43" s="22">
        <v>4</v>
      </c>
      <c r="AF43" s="22">
        <v>1</v>
      </c>
      <c r="AG43" s="22">
        <v>1</v>
      </c>
      <c r="AH43" s="22">
        <f t="shared" si="4"/>
        <v>11</v>
      </c>
      <c r="AI43" s="56">
        <v>1</v>
      </c>
      <c r="AJ43" s="56">
        <v>1</v>
      </c>
      <c r="AK43" s="56">
        <v>1</v>
      </c>
      <c r="AL43" s="56">
        <v>3</v>
      </c>
      <c r="AM43" s="56">
        <v>1</v>
      </c>
      <c r="AN43" s="56">
        <f t="shared" si="5"/>
        <v>7</v>
      </c>
      <c r="AO43" s="58">
        <v>4</v>
      </c>
      <c r="AP43" s="58">
        <v>2</v>
      </c>
      <c r="AQ43" s="58">
        <v>3</v>
      </c>
      <c r="AR43" s="58">
        <v>4</v>
      </c>
      <c r="AS43" s="58">
        <v>4</v>
      </c>
      <c r="AT43" s="58">
        <v>1</v>
      </c>
      <c r="AU43" s="58">
        <v>1</v>
      </c>
      <c r="AV43" s="58">
        <f t="shared" si="6"/>
        <v>19</v>
      </c>
      <c r="AW43" s="39">
        <v>4</v>
      </c>
      <c r="AX43" s="39">
        <v>2</v>
      </c>
      <c r="AY43" s="39">
        <v>4</v>
      </c>
      <c r="AZ43" s="39">
        <v>2</v>
      </c>
      <c r="BA43" s="39" t="s">
        <v>128</v>
      </c>
      <c r="BB43" s="39" t="s">
        <v>129</v>
      </c>
      <c r="BC43" s="39" t="s">
        <v>130</v>
      </c>
      <c r="BD43" s="39">
        <f t="shared" si="7"/>
        <v>12</v>
      </c>
      <c r="BE43" s="76">
        <f t="shared" si="14"/>
        <v>234</v>
      </c>
      <c r="BF43" s="1">
        <f t="shared" si="10"/>
        <v>37</v>
      </c>
      <c r="BG43" s="95">
        <f t="shared" si="8"/>
        <v>49</v>
      </c>
      <c r="BH43" s="1">
        <v>1</v>
      </c>
    </row>
    <row r="44" spans="1:60" s="1" customFormat="1" x14ac:dyDescent="0.25">
      <c r="A44" s="75">
        <f t="shared" si="9"/>
        <v>38</v>
      </c>
      <c r="B44" s="17">
        <v>3</v>
      </c>
      <c r="C44" s="17">
        <v>3</v>
      </c>
      <c r="D44" s="17">
        <v>3</v>
      </c>
      <c r="E44" s="17">
        <v>4</v>
      </c>
      <c r="F44" s="17">
        <v>4</v>
      </c>
      <c r="G44" s="17">
        <v>1</v>
      </c>
      <c r="H44" s="17">
        <v>4</v>
      </c>
      <c r="I44" s="17">
        <f t="shared" si="1"/>
        <v>22</v>
      </c>
      <c r="J44" s="20">
        <v>3</v>
      </c>
      <c r="K44" s="20">
        <v>3</v>
      </c>
      <c r="L44" s="20">
        <v>3</v>
      </c>
      <c r="M44" s="20">
        <v>4</v>
      </c>
      <c r="N44" s="20">
        <v>1</v>
      </c>
      <c r="O44" s="20">
        <v>1</v>
      </c>
      <c r="P44" s="20">
        <v>3</v>
      </c>
      <c r="Q44" s="20">
        <v>3</v>
      </c>
      <c r="R44" s="20">
        <v>3</v>
      </c>
      <c r="S44" s="20">
        <v>1</v>
      </c>
      <c r="T44" s="20">
        <v>4</v>
      </c>
      <c r="U44" s="20">
        <v>4</v>
      </c>
      <c r="V44" s="20">
        <v>4</v>
      </c>
      <c r="W44" s="20">
        <f t="shared" si="2"/>
        <v>37</v>
      </c>
      <c r="X44" s="51">
        <v>4</v>
      </c>
      <c r="Y44" s="51">
        <v>1</v>
      </c>
      <c r="Z44" s="51">
        <v>3</v>
      </c>
      <c r="AA44" s="51">
        <v>4</v>
      </c>
      <c r="AB44" s="51">
        <f t="shared" si="3"/>
        <v>12</v>
      </c>
      <c r="AC44" s="22">
        <v>1</v>
      </c>
      <c r="AD44" s="22">
        <v>1</v>
      </c>
      <c r="AE44" s="22">
        <v>1</v>
      </c>
      <c r="AF44" s="22">
        <v>1</v>
      </c>
      <c r="AG44" s="22">
        <v>1</v>
      </c>
      <c r="AH44" s="22">
        <f t="shared" si="4"/>
        <v>5</v>
      </c>
      <c r="AI44" s="56">
        <v>4</v>
      </c>
      <c r="AJ44" s="56">
        <v>1</v>
      </c>
      <c r="AK44" s="56">
        <v>1</v>
      </c>
      <c r="AL44" s="56">
        <v>4</v>
      </c>
      <c r="AM44" s="56">
        <v>4</v>
      </c>
      <c r="AN44" s="56">
        <f t="shared" si="5"/>
        <v>14</v>
      </c>
      <c r="AO44" s="58">
        <v>1</v>
      </c>
      <c r="AP44" s="58">
        <v>2</v>
      </c>
      <c r="AQ44" s="58">
        <v>1</v>
      </c>
      <c r="AR44" s="58">
        <v>3</v>
      </c>
      <c r="AS44" s="58">
        <v>4</v>
      </c>
      <c r="AT44" s="58">
        <v>1</v>
      </c>
      <c r="AU44" s="58">
        <v>1</v>
      </c>
      <c r="AV44" s="58">
        <f t="shared" si="6"/>
        <v>13</v>
      </c>
      <c r="AW44" s="39">
        <v>4</v>
      </c>
      <c r="AX44" s="39">
        <v>2</v>
      </c>
      <c r="AY44" s="39">
        <v>4</v>
      </c>
      <c r="AZ44" s="39">
        <v>1</v>
      </c>
      <c r="BA44" s="39" t="s">
        <v>131</v>
      </c>
      <c r="BB44" s="39" t="s">
        <v>58</v>
      </c>
      <c r="BC44" s="39" t="s">
        <v>132</v>
      </c>
      <c r="BD44" s="39">
        <f t="shared" si="7"/>
        <v>11</v>
      </c>
      <c r="BE44" s="76">
        <f t="shared" si="14"/>
        <v>217</v>
      </c>
      <c r="BF44" s="1">
        <f t="shared" si="10"/>
        <v>38</v>
      </c>
      <c r="BG44" s="95">
        <f t="shared" si="8"/>
        <v>43</v>
      </c>
      <c r="BH44" s="1">
        <v>1</v>
      </c>
    </row>
    <row r="45" spans="1:60" s="1" customFormat="1" x14ac:dyDescent="0.25">
      <c r="A45" s="75">
        <f t="shared" si="9"/>
        <v>39</v>
      </c>
      <c r="B45" s="17">
        <v>4</v>
      </c>
      <c r="C45" s="17">
        <v>4</v>
      </c>
      <c r="D45" s="17">
        <v>4</v>
      </c>
      <c r="E45" s="17">
        <v>4</v>
      </c>
      <c r="F45" s="17">
        <v>4</v>
      </c>
      <c r="G45" s="17">
        <v>4</v>
      </c>
      <c r="H45" s="17">
        <v>3</v>
      </c>
      <c r="I45" s="17">
        <f t="shared" si="1"/>
        <v>27</v>
      </c>
      <c r="J45" s="20">
        <v>4</v>
      </c>
      <c r="K45" s="20">
        <v>4</v>
      </c>
      <c r="L45" s="20">
        <v>4</v>
      </c>
      <c r="M45" s="20">
        <v>2</v>
      </c>
      <c r="N45" s="20">
        <v>1</v>
      </c>
      <c r="O45" s="20">
        <v>1</v>
      </c>
      <c r="P45" s="20">
        <v>4</v>
      </c>
      <c r="Q45" s="20">
        <v>4</v>
      </c>
      <c r="R45" s="20">
        <v>3</v>
      </c>
      <c r="S45" s="20">
        <v>2</v>
      </c>
      <c r="T45" s="20">
        <v>4</v>
      </c>
      <c r="U45" s="20">
        <v>4</v>
      </c>
      <c r="V45" s="20">
        <v>1</v>
      </c>
      <c r="W45" s="20">
        <f t="shared" si="2"/>
        <v>38</v>
      </c>
      <c r="X45" s="51">
        <v>4</v>
      </c>
      <c r="Y45" s="51">
        <v>1</v>
      </c>
      <c r="Z45" s="51">
        <v>4</v>
      </c>
      <c r="AA45" s="51">
        <v>4</v>
      </c>
      <c r="AB45" s="51">
        <f t="shared" si="3"/>
        <v>13</v>
      </c>
      <c r="AC45" s="22">
        <v>1</v>
      </c>
      <c r="AD45" s="22">
        <v>1</v>
      </c>
      <c r="AE45" s="22">
        <v>4</v>
      </c>
      <c r="AF45" s="22">
        <v>1</v>
      </c>
      <c r="AG45" s="22">
        <v>1</v>
      </c>
      <c r="AH45" s="22">
        <f t="shared" si="4"/>
        <v>8</v>
      </c>
      <c r="AI45" s="56">
        <v>4</v>
      </c>
      <c r="AJ45" s="56">
        <v>1</v>
      </c>
      <c r="AK45" s="56">
        <v>1</v>
      </c>
      <c r="AL45" s="56">
        <v>4</v>
      </c>
      <c r="AM45" s="56">
        <v>4</v>
      </c>
      <c r="AN45" s="56">
        <f t="shared" si="5"/>
        <v>14</v>
      </c>
      <c r="AO45" s="58">
        <v>1</v>
      </c>
      <c r="AP45" s="58">
        <v>2</v>
      </c>
      <c r="AQ45" s="58">
        <v>1</v>
      </c>
      <c r="AR45" s="58">
        <v>1</v>
      </c>
      <c r="AS45" s="58">
        <v>4</v>
      </c>
      <c r="AT45" s="58">
        <v>1</v>
      </c>
      <c r="AU45" s="58">
        <v>1</v>
      </c>
      <c r="AV45" s="58">
        <f t="shared" si="6"/>
        <v>11</v>
      </c>
      <c r="AW45" s="39">
        <v>4</v>
      </c>
      <c r="AX45" s="39">
        <v>2</v>
      </c>
      <c r="AY45" s="39">
        <v>2</v>
      </c>
      <c r="AZ45" s="39">
        <v>2</v>
      </c>
      <c r="BA45" s="39" t="s">
        <v>133</v>
      </c>
      <c r="BB45" s="39" t="s">
        <v>58</v>
      </c>
      <c r="BC45" s="39" t="s">
        <v>58</v>
      </c>
      <c r="BD45" s="39">
        <f t="shared" si="7"/>
        <v>10</v>
      </c>
      <c r="BE45" s="76">
        <f t="shared" si="14"/>
        <v>232</v>
      </c>
      <c r="BF45" s="1">
        <f t="shared" si="10"/>
        <v>39</v>
      </c>
      <c r="BG45" s="95">
        <f t="shared" si="8"/>
        <v>43</v>
      </c>
      <c r="BH45" s="1">
        <v>1</v>
      </c>
    </row>
    <row r="46" spans="1:60" s="1" customFormat="1" x14ac:dyDescent="0.25">
      <c r="A46" s="75">
        <f t="shared" si="9"/>
        <v>40</v>
      </c>
      <c r="B46" s="17">
        <v>4</v>
      </c>
      <c r="C46" s="17">
        <v>4</v>
      </c>
      <c r="D46" s="17">
        <v>4</v>
      </c>
      <c r="E46" s="17">
        <v>4</v>
      </c>
      <c r="F46" s="17">
        <v>2</v>
      </c>
      <c r="G46" s="17">
        <v>2</v>
      </c>
      <c r="H46" s="17">
        <v>4</v>
      </c>
      <c r="I46" s="17">
        <f t="shared" si="1"/>
        <v>24</v>
      </c>
      <c r="J46" s="20">
        <v>3</v>
      </c>
      <c r="K46" s="20">
        <v>3</v>
      </c>
      <c r="L46" s="20">
        <v>4</v>
      </c>
      <c r="M46" s="20">
        <v>4</v>
      </c>
      <c r="N46" s="20">
        <v>1</v>
      </c>
      <c r="O46" s="20">
        <v>1</v>
      </c>
      <c r="P46" s="20">
        <v>3</v>
      </c>
      <c r="Q46" s="20">
        <v>3</v>
      </c>
      <c r="R46" s="20">
        <v>2</v>
      </c>
      <c r="S46" s="20">
        <v>1</v>
      </c>
      <c r="T46" s="20">
        <v>4</v>
      </c>
      <c r="U46" s="20">
        <v>4</v>
      </c>
      <c r="V46" s="20">
        <v>3</v>
      </c>
      <c r="W46" s="20">
        <f t="shared" si="2"/>
        <v>36</v>
      </c>
      <c r="X46" s="51">
        <v>4</v>
      </c>
      <c r="Y46" s="51">
        <v>1</v>
      </c>
      <c r="Z46" s="51">
        <v>4</v>
      </c>
      <c r="AA46" s="51">
        <v>3</v>
      </c>
      <c r="AB46" s="51">
        <f t="shared" si="3"/>
        <v>12</v>
      </c>
      <c r="AC46" s="22">
        <v>1</v>
      </c>
      <c r="AD46" s="22">
        <v>1</v>
      </c>
      <c r="AE46" s="22">
        <v>1</v>
      </c>
      <c r="AF46" s="22">
        <v>1</v>
      </c>
      <c r="AG46" s="22">
        <v>1</v>
      </c>
      <c r="AH46" s="22">
        <f t="shared" si="4"/>
        <v>5</v>
      </c>
      <c r="AI46" s="56">
        <v>1</v>
      </c>
      <c r="AJ46" s="56">
        <v>1</v>
      </c>
      <c r="AK46" s="56">
        <v>4</v>
      </c>
      <c r="AL46" s="56">
        <v>1</v>
      </c>
      <c r="AM46" s="56">
        <v>1</v>
      </c>
      <c r="AN46" s="56">
        <f t="shared" si="5"/>
        <v>8</v>
      </c>
      <c r="AO46" s="58">
        <v>1</v>
      </c>
      <c r="AP46" s="58">
        <v>1</v>
      </c>
      <c r="AQ46" s="58">
        <v>1</v>
      </c>
      <c r="AR46" s="58">
        <v>1</v>
      </c>
      <c r="AS46" s="58">
        <v>1</v>
      </c>
      <c r="AT46" s="58">
        <v>1</v>
      </c>
      <c r="AU46" s="58">
        <v>1</v>
      </c>
      <c r="AV46" s="58">
        <f t="shared" si="6"/>
        <v>7</v>
      </c>
      <c r="AW46" s="39">
        <v>4</v>
      </c>
      <c r="AX46" s="39">
        <v>2</v>
      </c>
      <c r="AY46" s="39">
        <v>2</v>
      </c>
      <c r="AZ46" s="39">
        <v>1</v>
      </c>
      <c r="BA46" s="39" t="s">
        <v>134</v>
      </c>
      <c r="BB46" s="39" t="s">
        <v>58</v>
      </c>
      <c r="BC46" s="39" t="s">
        <v>58</v>
      </c>
      <c r="BD46" s="39">
        <f t="shared" si="7"/>
        <v>9</v>
      </c>
      <c r="BE46" s="76">
        <f t="shared" si="14"/>
        <v>193</v>
      </c>
      <c r="BF46" s="1">
        <f t="shared" si="10"/>
        <v>40</v>
      </c>
      <c r="BG46" s="95">
        <f t="shared" si="8"/>
        <v>29</v>
      </c>
      <c r="BH46" s="1">
        <v>0</v>
      </c>
    </row>
    <row r="47" spans="1:60" s="1" customFormat="1" x14ac:dyDescent="0.25">
      <c r="A47" s="75">
        <f t="shared" si="9"/>
        <v>41</v>
      </c>
      <c r="B47" s="17">
        <v>4</v>
      </c>
      <c r="C47" s="17">
        <v>4</v>
      </c>
      <c r="D47" s="17">
        <v>4</v>
      </c>
      <c r="E47" s="17">
        <v>4</v>
      </c>
      <c r="F47" s="17">
        <v>4</v>
      </c>
      <c r="G47" s="17">
        <v>1</v>
      </c>
      <c r="H47" s="59">
        <v>4</v>
      </c>
      <c r="I47" s="17">
        <f t="shared" si="1"/>
        <v>25</v>
      </c>
      <c r="J47" s="20">
        <v>3</v>
      </c>
      <c r="K47" s="20">
        <v>3</v>
      </c>
      <c r="L47" s="20">
        <v>4</v>
      </c>
      <c r="M47" s="20">
        <v>2</v>
      </c>
      <c r="N47" s="20">
        <v>4</v>
      </c>
      <c r="O47" s="20">
        <v>1</v>
      </c>
      <c r="P47" s="20">
        <v>4</v>
      </c>
      <c r="Q47" s="20">
        <v>3</v>
      </c>
      <c r="R47" s="20">
        <v>3</v>
      </c>
      <c r="S47" s="20">
        <v>2</v>
      </c>
      <c r="T47" s="20">
        <v>4</v>
      </c>
      <c r="U47" s="20">
        <v>4</v>
      </c>
      <c r="V47" s="20">
        <v>3</v>
      </c>
      <c r="W47" s="20">
        <f t="shared" si="2"/>
        <v>40</v>
      </c>
      <c r="X47" s="51">
        <v>4</v>
      </c>
      <c r="Y47" s="51">
        <v>1</v>
      </c>
      <c r="Z47" s="51">
        <v>3</v>
      </c>
      <c r="AA47" s="51">
        <v>4</v>
      </c>
      <c r="AB47" s="51">
        <f t="shared" si="3"/>
        <v>12</v>
      </c>
      <c r="AC47" s="22">
        <v>4</v>
      </c>
      <c r="AD47" s="22">
        <v>2</v>
      </c>
      <c r="AE47" s="22">
        <v>4</v>
      </c>
      <c r="AF47" s="22">
        <v>1</v>
      </c>
      <c r="AG47" s="22">
        <v>4</v>
      </c>
      <c r="AH47" s="22">
        <f t="shared" si="4"/>
        <v>15</v>
      </c>
      <c r="AI47" s="56">
        <v>1</v>
      </c>
      <c r="AJ47" s="63">
        <v>4</v>
      </c>
      <c r="AK47" s="56">
        <v>1</v>
      </c>
      <c r="AL47" s="56">
        <v>4</v>
      </c>
      <c r="AM47" s="56">
        <v>4</v>
      </c>
      <c r="AN47" s="56">
        <f t="shared" si="5"/>
        <v>14</v>
      </c>
      <c r="AO47" s="58">
        <v>4</v>
      </c>
      <c r="AP47" s="58">
        <v>3</v>
      </c>
      <c r="AQ47" s="58">
        <v>4</v>
      </c>
      <c r="AR47" s="58">
        <v>4</v>
      </c>
      <c r="AS47" s="58">
        <v>4</v>
      </c>
      <c r="AT47" s="58">
        <v>1</v>
      </c>
      <c r="AU47" s="58">
        <v>4</v>
      </c>
      <c r="AV47" s="58">
        <f t="shared" si="6"/>
        <v>24</v>
      </c>
      <c r="AW47" s="39">
        <v>4</v>
      </c>
      <c r="AX47" s="39">
        <v>4</v>
      </c>
      <c r="AY47" s="39">
        <v>1</v>
      </c>
      <c r="AZ47" s="39">
        <v>1</v>
      </c>
      <c r="BA47" s="39" t="s">
        <v>106</v>
      </c>
      <c r="BB47" s="39" t="s">
        <v>58</v>
      </c>
      <c r="BC47" s="39" t="s">
        <v>58</v>
      </c>
      <c r="BD47" s="39">
        <f t="shared" si="7"/>
        <v>10</v>
      </c>
      <c r="BE47" s="76">
        <f t="shared" si="14"/>
        <v>270</v>
      </c>
      <c r="BF47" s="1">
        <f t="shared" si="10"/>
        <v>41</v>
      </c>
      <c r="BG47" s="95">
        <f t="shared" si="8"/>
        <v>63</v>
      </c>
      <c r="BH47" s="1">
        <v>2</v>
      </c>
    </row>
    <row r="48" spans="1:60" s="1" customFormat="1" x14ac:dyDescent="0.25">
      <c r="A48" s="75">
        <f t="shared" si="9"/>
        <v>42</v>
      </c>
      <c r="B48" s="17">
        <v>3</v>
      </c>
      <c r="C48" s="17">
        <v>3</v>
      </c>
      <c r="D48" s="17">
        <v>3</v>
      </c>
      <c r="E48" s="17">
        <v>3</v>
      </c>
      <c r="F48" s="17">
        <v>4</v>
      </c>
      <c r="G48" s="17">
        <v>1</v>
      </c>
      <c r="H48" s="17">
        <v>4</v>
      </c>
      <c r="I48" s="17">
        <f t="shared" si="1"/>
        <v>21</v>
      </c>
      <c r="J48" s="20">
        <v>3</v>
      </c>
      <c r="K48" s="20">
        <v>2</v>
      </c>
      <c r="L48" s="20">
        <v>4</v>
      </c>
      <c r="M48" s="20">
        <v>4</v>
      </c>
      <c r="N48" s="20">
        <v>4</v>
      </c>
      <c r="O48" s="20">
        <v>1</v>
      </c>
      <c r="P48" s="20">
        <v>3</v>
      </c>
      <c r="Q48" s="20">
        <v>4</v>
      </c>
      <c r="R48" s="20">
        <v>2</v>
      </c>
      <c r="S48" s="20">
        <v>1</v>
      </c>
      <c r="T48" s="20">
        <v>3</v>
      </c>
      <c r="U48" s="20">
        <v>4</v>
      </c>
      <c r="V48" s="20">
        <v>4</v>
      </c>
      <c r="W48" s="20">
        <f t="shared" si="2"/>
        <v>39</v>
      </c>
      <c r="X48" s="51">
        <v>4</v>
      </c>
      <c r="Y48" s="51">
        <v>1</v>
      </c>
      <c r="Z48" s="51">
        <v>4</v>
      </c>
      <c r="AA48" s="51">
        <v>4</v>
      </c>
      <c r="AB48" s="51">
        <f t="shared" si="3"/>
        <v>13</v>
      </c>
      <c r="AC48" s="22">
        <v>4</v>
      </c>
      <c r="AD48" s="22">
        <v>1</v>
      </c>
      <c r="AE48" s="22">
        <v>3</v>
      </c>
      <c r="AF48" s="22">
        <v>1</v>
      </c>
      <c r="AG48" s="22">
        <v>3</v>
      </c>
      <c r="AH48" s="22">
        <f t="shared" si="4"/>
        <v>12</v>
      </c>
      <c r="AI48" s="56">
        <v>4</v>
      </c>
      <c r="AJ48" s="56">
        <v>1</v>
      </c>
      <c r="AK48" s="56">
        <v>1</v>
      </c>
      <c r="AL48" s="56">
        <v>2</v>
      </c>
      <c r="AM48" s="56">
        <v>4</v>
      </c>
      <c r="AN48" s="56">
        <f t="shared" si="5"/>
        <v>12</v>
      </c>
      <c r="AO48" s="58">
        <v>4</v>
      </c>
      <c r="AP48" s="58">
        <v>3</v>
      </c>
      <c r="AQ48" s="58">
        <v>1</v>
      </c>
      <c r="AR48" s="58">
        <v>4</v>
      </c>
      <c r="AS48" s="58">
        <v>4</v>
      </c>
      <c r="AT48" s="58">
        <v>1</v>
      </c>
      <c r="AU48" s="58">
        <v>4</v>
      </c>
      <c r="AV48" s="58">
        <f t="shared" si="6"/>
        <v>21</v>
      </c>
      <c r="AW48" s="39">
        <v>4</v>
      </c>
      <c r="AX48" s="39">
        <v>4</v>
      </c>
      <c r="AY48" s="39">
        <v>1</v>
      </c>
      <c r="AZ48" s="39">
        <v>1</v>
      </c>
      <c r="BA48" s="39" t="s">
        <v>135</v>
      </c>
      <c r="BB48" s="39" t="s">
        <v>78</v>
      </c>
      <c r="BC48" s="39" t="s">
        <v>78</v>
      </c>
      <c r="BD48" s="39">
        <f t="shared" si="7"/>
        <v>10</v>
      </c>
      <c r="BE48" s="76">
        <f t="shared" si="14"/>
        <v>246</v>
      </c>
      <c r="BF48" s="1">
        <f t="shared" si="10"/>
        <v>42</v>
      </c>
      <c r="BG48" s="95">
        <f t="shared" si="8"/>
        <v>55</v>
      </c>
      <c r="BH48" s="1">
        <v>2</v>
      </c>
    </row>
    <row r="49" spans="1:62" s="1" customFormat="1" x14ac:dyDescent="0.25">
      <c r="A49" s="75">
        <f t="shared" si="9"/>
        <v>43</v>
      </c>
      <c r="B49" s="17">
        <v>3</v>
      </c>
      <c r="C49" s="17">
        <v>3</v>
      </c>
      <c r="D49" s="17">
        <v>3</v>
      </c>
      <c r="E49" s="17">
        <v>4</v>
      </c>
      <c r="F49" s="17">
        <v>4</v>
      </c>
      <c r="G49" s="17">
        <v>1</v>
      </c>
      <c r="H49" s="17">
        <v>4</v>
      </c>
      <c r="I49" s="17">
        <f t="shared" si="1"/>
        <v>22</v>
      </c>
      <c r="J49" s="20">
        <v>3</v>
      </c>
      <c r="K49" s="20">
        <v>3</v>
      </c>
      <c r="L49" s="20">
        <v>4</v>
      </c>
      <c r="M49" s="20">
        <v>3</v>
      </c>
      <c r="N49" s="20">
        <v>1</v>
      </c>
      <c r="O49" s="20">
        <v>1</v>
      </c>
      <c r="P49" s="20">
        <v>3</v>
      </c>
      <c r="Q49" s="20">
        <v>3</v>
      </c>
      <c r="R49" s="20">
        <v>3</v>
      </c>
      <c r="S49" s="20">
        <v>2</v>
      </c>
      <c r="T49" s="20">
        <v>4</v>
      </c>
      <c r="U49" s="20">
        <v>4</v>
      </c>
      <c r="V49" s="20">
        <v>4</v>
      </c>
      <c r="W49" s="20">
        <f t="shared" si="2"/>
        <v>38</v>
      </c>
      <c r="X49" s="51">
        <v>4</v>
      </c>
      <c r="Y49" s="51">
        <v>1</v>
      </c>
      <c r="Z49" s="51">
        <v>3</v>
      </c>
      <c r="AA49" s="51">
        <v>4</v>
      </c>
      <c r="AB49" s="51">
        <f t="shared" si="3"/>
        <v>12</v>
      </c>
      <c r="AC49" s="22">
        <v>1</v>
      </c>
      <c r="AD49" s="22">
        <v>1</v>
      </c>
      <c r="AE49" s="22">
        <v>1</v>
      </c>
      <c r="AF49" s="22">
        <v>1</v>
      </c>
      <c r="AG49" s="22">
        <v>1</v>
      </c>
      <c r="AH49" s="22">
        <f t="shared" si="4"/>
        <v>5</v>
      </c>
      <c r="AI49" s="56">
        <v>4</v>
      </c>
      <c r="AJ49" s="56">
        <v>4</v>
      </c>
      <c r="AK49" s="56">
        <v>1</v>
      </c>
      <c r="AL49" s="56">
        <v>4</v>
      </c>
      <c r="AM49" s="56">
        <v>4</v>
      </c>
      <c r="AN49" s="56">
        <f t="shared" si="5"/>
        <v>17</v>
      </c>
      <c r="AO49" s="58">
        <v>1</v>
      </c>
      <c r="AP49" s="58">
        <v>2</v>
      </c>
      <c r="AQ49" s="58">
        <v>1</v>
      </c>
      <c r="AR49" s="58">
        <v>4</v>
      </c>
      <c r="AS49" s="58">
        <v>3</v>
      </c>
      <c r="AT49" s="58">
        <v>1</v>
      </c>
      <c r="AU49" s="58">
        <v>1</v>
      </c>
      <c r="AV49" s="58">
        <f t="shared" si="6"/>
        <v>13</v>
      </c>
      <c r="AW49" s="39">
        <v>4</v>
      </c>
      <c r="AX49" s="39">
        <v>2</v>
      </c>
      <c r="AY49" s="39">
        <v>2</v>
      </c>
      <c r="AZ49" s="39">
        <v>1</v>
      </c>
      <c r="BA49" s="39" t="s">
        <v>60</v>
      </c>
      <c r="BB49" s="39" t="s">
        <v>58</v>
      </c>
      <c r="BC49" s="39" t="s">
        <v>58</v>
      </c>
      <c r="BD49" s="39">
        <f t="shared" si="7"/>
        <v>9</v>
      </c>
      <c r="BE49" s="76">
        <f t="shared" si="14"/>
        <v>223</v>
      </c>
      <c r="BF49" s="1">
        <f t="shared" si="10"/>
        <v>43</v>
      </c>
      <c r="BG49" s="95">
        <f t="shared" si="8"/>
        <v>44</v>
      </c>
      <c r="BH49" s="1">
        <v>1</v>
      </c>
    </row>
    <row r="50" spans="1:62" s="1" customFormat="1" x14ac:dyDescent="0.25">
      <c r="A50" s="75">
        <f t="shared" si="9"/>
        <v>44</v>
      </c>
      <c r="B50" s="17">
        <v>4</v>
      </c>
      <c r="C50" s="17">
        <v>4</v>
      </c>
      <c r="D50" s="17">
        <v>4</v>
      </c>
      <c r="E50" s="17">
        <v>4</v>
      </c>
      <c r="F50" s="17">
        <v>4</v>
      </c>
      <c r="G50" s="17">
        <v>1</v>
      </c>
      <c r="H50" s="17">
        <v>4</v>
      </c>
      <c r="I50" s="17">
        <f t="shared" si="1"/>
        <v>25</v>
      </c>
      <c r="J50" s="20">
        <v>4</v>
      </c>
      <c r="K50" s="20">
        <v>4</v>
      </c>
      <c r="L50" s="20">
        <v>4</v>
      </c>
      <c r="M50" s="20">
        <v>3</v>
      </c>
      <c r="N50" s="20">
        <v>1</v>
      </c>
      <c r="O50" s="20">
        <v>1</v>
      </c>
      <c r="P50" s="20">
        <v>3</v>
      </c>
      <c r="Q50" s="20">
        <v>3</v>
      </c>
      <c r="R50" s="20">
        <v>4</v>
      </c>
      <c r="S50" s="20">
        <v>1</v>
      </c>
      <c r="T50" s="20">
        <v>3</v>
      </c>
      <c r="U50" s="20">
        <v>4</v>
      </c>
      <c r="V50" s="20">
        <v>4</v>
      </c>
      <c r="W50" s="20">
        <f t="shared" si="2"/>
        <v>39</v>
      </c>
      <c r="X50" s="51">
        <v>4</v>
      </c>
      <c r="Y50" s="51">
        <v>1</v>
      </c>
      <c r="Z50" s="51">
        <v>3</v>
      </c>
      <c r="AA50" s="51">
        <v>4</v>
      </c>
      <c r="AB50" s="51">
        <f t="shared" si="3"/>
        <v>12</v>
      </c>
      <c r="AC50" s="22">
        <v>4</v>
      </c>
      <c r="AD50" s="22">
        <v>2</v>
      </c>
      <c r="AE50" s="22">
        <v>4</v>
      </c>
      <c r="AF50" s="22">
        <v>4</v>
      </c>
      <c r="AG50" s="22">
        <v>4</v>
      </c>
      <c r="AH50" s="22">
        <f t="shared" si="4"/>
        <v>18</v>
      </c>
      <c r="AI50" s="56">
        <v>4</v>
      </c>
      <c r="AJ50" s="56">
        <v>4</v>
      </c>
      <c r="AK50" s="56">
        <v>1</v>
      </c>
      <c r="AL50" s="56">
        <v>4</v>
      </c>
      <c r="AM50" s="56">
        <v>4</v>
      </c>
      <c r="AN50" s="56">
        <f t="shared" si="5"/>
        <v>17</v>
      </c>
      <c r="AO50" s="58">
        <v>4</v>
      </c>
      <c r="AP50" s="58">
        <v>1</v>
      </c>
      <c r="AQ50" s="58">
        <v>1</v>
      </c>
      <c r="AR50" s="58">
        <v>4</v>
      </c>
      <c r="AS50" s="58">
        <v>1</v>
      </c>
      <c r="AT50" s="58">
        <v>4</v>
      </c>
      <c r="AU50" s="58">
        <v>4</v>
      </c>
      <c r="AV50" s="58">
        <f t="shared" si="6"/>
        <v>19</v>
      </c>
      <c r="AW50" s="39">
        <v>4</v>
      </c>
      <c r="AX50" s="39">
        <v>4</v>
      </c>
      <c r="AY50" s="39">
        <v>4</v>
      </c>
      <c r="AZ50" s="39">
        <v>1</v>
      </c>
      <c r="BA50" s="39" t="s">
        <v>136</v>
      </c>
      <c r="BB50" s="39" t="s">
        <v>137</v>
      </c>
      <c r="BC50" s="39" t="s">
        <v>138</v>
      </c>
      <c r="BD50" s="39">
        <f t="shared" si="7"/>
        <v>13</v>
      </c>
      <c r="BE50" s="76">
        <f t="shared" si="14"/>
        <v>273</v>
      </c>
      <c r="BF50" s="1">
        <f t="shared" si="10"/>
        <v>44</v>
      </c>
      <c r="BG50" s="95">
        <f t="shared" si="8"/>
        <v>67</v>
      </c>
      <c r="BH50" s="1">
        <v>3</v>
      </c>
    </row>
    <row r="51" spans="1:62" s="1" customFormat="1" x14ac:dyDescent="0.25">
      <c r="A51" s="75">
        <f t="shared" si="9"/>
        <v>45</v>
      </c>
      <c r="B51" s="17">
        <v>4</v>
      </c>
      <c r="C51" s="17">
        <v>4</v>
      </c>
      <c r="D51" s="17">
        <v>4</v>
      </c>
      <c r="E51" s="17">
        <v>4</v>
      </c>
      <c r="F51" s="17">
        <v>4</v>
      </c>
      <c r="G51" s="17">
        <v>1</v>
      </c>
      <c r="H51" s="17">
        <v>4</v>
      </c>
      <c r="I51" s="17">
        <f t="shared" si="1"/>
        <v>25</v>
      </c>
      <c r="J51" s="20">
        <v>3</v>
      </c>
      <c r="K51" s="20">
        <v>3</v>
      </c>
      <c r="L51" s="20">
        <v>3</v>
      </c>
      <c r="M51" s="20">
        <v>2</v>
      </c>
      <c r="N51" s="20">
        <v>4</v>
      </c>
      <c r="O51" s="20">
        <v>1</v>
      </c>
      <c r="P51" s="20">
        <v>4</v>
      </c>
      <c r="Q51" s="20">
        <v>4</v>
      </c>
      <c r="R51" s="20">
        <v>3</v>
      </c>
      <c r="S51" s="20">
        <v>4</v>
      </c>
      <c r="T51" s="20">
        <v>4</v>
      </c>
      <c r="U51" s="20">
        <v>4</v>
      </c>
      <c r="V51" s="20">
        <v>2</v>
      </c>
      <c r="W51" s="20">
        <f t="shared" si="2"/>
        <v>41</v>
      </c>
      <c r="X51" s="51">
        <v>3</v>
      </c>
      <c r="Y51" s="51">
        <v>1</v>
      </c>
      <c r="Z51" s="51">
        <v>4</v>
      </c>
      <c r="AA51" s="51">
        <v>4</v>
      </c>
      <c r="AB51" s="51">
        <f t="shared" si="3"/>
        <v>12</v>
      </c>
      <c r="AC51" s="22">
        <v>1</v>
      </c>
      <c r="AD51" s="22">
        <v>1</v>
      </c>
      <c r="AE51" s="22">
        <v>2</v>
      </c>
      <c r="AF51" s="22">
        <v>1</v>
      </c>
      <c r="AG51" s="22">
        <v>2</v>
      </c>
      <c r="AH51" s="22">
        <f t="shared" si="4"/>
        <v>7</v>
      </c>
      <c r="AI51" s="56">
        <v>4</v>
      </c>
      <c r="AJ51" s="56">
        <v>4</v>
      </c>
      <c r="AK51" s="56">
        <v>1</v>
      </c>
      <c r="AL51" s="56">
        <v>4</v>
      </c>
      <c r="AM51" s="56">
        <v>4</v>
      </c>
      <c r="AN51" s="56">
        <f t="shared" si="5"/>
        <v>17</v>
      </c>
      <c r="AO51" s="58">
        <v>1</v>
      </c>
      <c r="AP51" s="58">
        <v>2</v>
      </c>
      <c r="AQ51" s="58">
        <v>2</v>
      </c>
      <c r="AR51" s="58">
        <v>4</v>
      </c>
      <c r="AS51" s="58">
        <v>4</v>
      </c>
      <c r="AT51" s="58">
        <v>1</v>
      </c>
      <c r="AU51" s="58">
        <v>1</v>
      </c>
      <c r="AV51" s="58">
        <f t="shared" si="6"/>
        <v>15</v>
      </c>
      <c r="AW51" s="39">
        <v>4</v>
      </c>
      <c r="AX51" s="39">
        <v>2</v>
      </c>
      <c r="AY51" s="39">
        <v>2</v>
      </c>
      <c r="AZ51" s="39">
        <v>2</v>
      </c>
      <c r="BA51" s="39" t="s">
        <v>139</v>
      </c>
      <c r="BB51" s="39" t="s">
        <v>140</v>
      </c>
      <c r="BC51" s="39" t="s">
        <v>141</v>
      </c>
      <c r="BD51" s="39">
        <f t="shared" si="7"/>
        <v>10</v>
      </c>
      <c r="BE51" s="76">
        <f t="shared" si="14"/>
        <v>244</v>
      </c>
      <c r="BF51" s="1">
        <f t="shared" si="10"/>
        <v>45</v>
      </c>
      <c r="BG51" s="95">
        <f t="shared" si="8"/>
        <v>49</v>
      </c>
      <c r="BH51" s="1">
        <v>1</v>
      </c>
    </row>
    <row r="52" spans="1:62" s="1" customFormat="1" x14ac:dyDescent="0.25">
      <c r="A52" s="75">
        <f>A51+1</f>
        <v>46</v>
      </c>
      <c r="B52" s="17">
        <v>4</v>
      </c>
      <c r="C52" s="17">
        <v>3</v>
      </c>
      <c r="D52" s="17">
        <v>3</v>
      </c>
      <c r="E52" s="17">
        <v>3</v>
      </c>
      <c r="F52" s="17">
        <v>4</v>
      </c>
      <c r="G52" s="17">
        <v>1</v>
      </c>
      <c r="H52" s="17">
        <v>3</v>
      </c>
      <c r="I52" s="17">
        <f t="shared" si="1"/>
        <v>21</v>
      </c>
      <c r="J52" s="20">
        <v>4</v>
      </c>
      <c r="K52" s="20">
        <v>4</v>
      </c>
      <c r="L52" s="20">
        <v>4</v>
      </c>
      <c r="M52" s="20">
        <v>4</v>
      </c>
      <c r="N52" s="20">
        <v>4</v>
      </c>
      <c r="O52" s="20">
        <v>1</v>
      </c>
      <c r="P52" s="20">
        <v>3</v>
      </c>
      <c r="Q52" s="20">
        <v>4</v>
      </c>
      <c r="R52" s="20">
        <v>3</v>
      </c>
      <c r="S52" s="20">
        <v>2</v>
      </c>
      <c r="T52" s="20">
        <v>4</v>
      </c>
      <c r="U52" s="20">
        <v>4</v>
      </c>
      <c r="V52" s="20">
        <v>4</v>
      </c>
      <c r="W52" s="20">
        <f t="shared" si="2"/>
        <v>45</v>
      </c>
      <c r="X52" s="51">
        <v>4</v>
      </c>
      <c r="Y52" s="51">
        <v>4</v>
      </c>
      <c r="Z52" s="51">
        <v>3</v>
      </c>
      <c r="AA52" s="51">
        <v>4</v>
      </c>
      <c r="AB52" s="51">
        <f t="shared" si="3"/>
        <v>15</v>
      </c>
      <c r="AC52" s="22">
        <v>4</v>
      </c>
      <c r="AD52" s="22">
        <v>4</v>
      </c>
      <c r="AE52" s="22">
        <v>4</v>
      </c>
      <c r="AF52" s="22">
        <v>4</v>
      </c>
      <c r="AG52" s="22">
        <v>4</v>
      </c>
      <c r="AH52" s="22">
        <f t="shared" si="4"/>
        <v>20</v>
      </c>
      <c r="AI52" s="56">
        <v>4</v>
      </c>
      <c r="AJ52" s="56">
        <v>1</v>
      </c>
      <c r="AK52" s="56">
        <v>1</v>
      </c>
      <c r="AL52" s="56">
        <v>4</v>
      </c>
      <c r="AM52" s="56">
        <v>4</v>
      </c>
      <c r="AN52" s="56">
        <f t="shared" si="5"/>
        <v>14</v>
      </c>
      <c r="AO52" s="58">
        <v>4</v>
      </c>
      <c r="AP52" s="58">
        <v>4</v>
      </c>
      <c r="AQ52" s="58">
        <v>4</v>
      </c>
      <c r="AR52" s="58">
        <v>4</v>
      </c>
      <c r="AS52" s="58">
        <v>1</v>
      </c>
      <c r="AT52" s="58">
        <v>4</v>
      </c>
      <c r="AU52" s="58">
        <v>4</v>
      </c>
      <c r="AV52" s="58">
        <f t="shared" si="6"/>
        <v>25</v>
      </c>
      <c r="AW52" s="39">
        <v>4</v>
      </c>
      <c r="AX52" s="39">
        <v>3</v>
      </c>
      <c r="AY52" s="39">
        <v>4</v>
      </c>
      <c r="AZ52" s="39">
        <v>1</v>
      </c>
      <c r="BA52" s="39" t="s">
        <v>80</v>
      </c>
      <c r="BB52" s="39" t="s">
        <v>78</v>
      </c>
      <c r="BC52" s="39" t="s">
        <v>142</v>
      </c>
      <c r="BD52" s="39">
        <f t="shared" si="7"/>
        <v>12</v>
      </c>
      <c r="BE52" s="76">
        <f t="shared" si="14"/>
        <v>292</v>
      </c>
      <c r="BF52" s="1">
        <f t="shared" si="10"/>
        <v>46</v>
      </c>
      <c r="BG52" s="95">
        <f t="shared" si="8"/>
        <v>71</v>
      </c>
      <c r="BH52" s="1">
        <v>3</v>
      </c>
    </row>
    <row r="53" spans="1:62" s="1" customFormat="1" x14ac:dyDescent="0.25">
      <c r="A53" s="75">
        <f t="shared" si="9"/>
        <v>47</v>
      </c>
      <c r="B53" s="17">
        <v>3</v>
      </c>
      <c r="C53" s="17">
        <v>2</v>
      </c>
      <c r="D53" s="17">
        <v>3</v>
      </c>
      <c r="E53" s="17">
        <v>2</v>
      </c>
      <c r="F53" s="17">
        <v>2</v>
      </c>
      <c r="G53" s="17">
        <v>3</v>
      </c>
      <c r="H53" s="17">
        <v>3</v>
      </c>
      <c r="I53" s="17">
        <f t="shared" si="1"/>
        <v>18</v>
      </c>
      <c r="J53" s="20">
        <v>4</v>
      </c>
      <c r="K53" s="20">
        <v>3</v>
      </c>
      <c r="L53" s="20">
        <v>3</v>
      </c>
      <c r="M53" s="20">
        <v>4</v>
      </c>
      <c r="N53" s="20">
        <v>4</v>
      </c>
      <c r="O53" s="20">
        <v>1</v>
      </c>
      <c r="P53" s="20">
        <v>4</v>
      </c>
      <c r="Q53" s="20">
        <v>3</v>
      </c>
      <c r="R53" s="20">
        <v>3</v>
      </c>
      <c r="S53" s="20">
        <v>2</v>
      </c>
      <c r="T53" s="20">
        <v>4</v>
      </c>
      <c r="U53" s="20">
        <v>4</v>
      </c>
      <c r="V53" s="20">
        <v>4</v>
      </c>
      <c r="W53" s="20">
        <f t="shared" si="2"/>
        <v>43</v>
      </c>
      <c r="X53" s="51">
        <v>4</v>
      </c>
      <c r="Y53" s="51">
        <v>1</v>
      </c>
      <c r="Z53" s="51">
        <v>4</v>
      </c>
      <c r="AA53" s="51">
        <v>3</v>
      </c>
      <c r="AB53" s="51">
        <f t="shared" si="3"/>
        <v>12</v>
      </c>
      <c r="AC53" s="22">
        <v>4</v>
      </c>
      <c r="AD53" s="22">
        <v>2</v>
      </c>
      <c r="AE53" s="22">
        <v>2</v>
      </c>
      <c r="AF53" s="22">
        <v>1</v>
      </c>
      <c r="AG53" s="22">
        <v>2</v>
      </c>
      <c r="AH53" s="22">
        <f t="shared" si="4"/>
        <v>11</v>
      </c>
      <c r="AI53" s="56">
        <v>4</v>
      </c>
      <c r="AJ53" s="63">
        <v>4</v>
      </c>
      <c r="AK53" s="56">
        <v>1</v>
      </c>
      <c r="AL53" s="56">
        <v>4</v>
      </c>
      <c r="AM53" s="56">
        <v>4</v>
      </c>
      <c r="AN53" s="56">
        <f t="shared" si="5"/>
        <v>17</v>
      </c>
      <c r="AO53" s="58">
        <v>4</v>
      </c>
      <c r="AP53" s="58">
        <v>1</v>
      </c>
      <c r="AQ53" s="58">
        <v>3</v>
      </c>
      <c r="AR53" s="58">
        <v>4</v>
      </c>
      <c r="AS53" s="58">
        <v>4</v>
      </c>
      <c r="AT53" s="58">
        <v>1</v>
      </c>
      <c r="AU53" s="58">
        <v>1</v>
      </c>
      <c r="AV53" s="58">
        <f t="shared" si="6"/>
        <v>18</v>
      </c>
      <c r="AW53" s="39">
        <v>4</v>
      </c>
      <c r="AX53" s="39">
        <v>2</v>
      </c>
      <c r="AY53" s="39">
        <v>2</v>
      </c>
      <c r="AZ53" s="39">
        <v>2</v>
      </c>
      <c r="BA53" s="39" t="s">
        <v>143</v>
      </c>
      <c r="BB53" s="39" t="s">
        <v>78</v>
      </c>
      <c r="BC53" s="39" t="s">
        <v>78</v>
      </c>
      <c r="BD53" s="39">
        <f t="shared" si="7"/>
        <v>10</v>
      </c>
      <c r="BE53" s="76">
        <f t="shared" si="14"/>
        <v>248</v>
      </c>
      <c r="BF53" s="1">
        <f t="shared" si="10"/>
        <v>47</v>
      </c>
      <c r="BG53" s="95">
        <f t="shared" si="8"/>
        <v>56</v>
      </c>
      <c r="BH53" s="1">
        <v>2</v>
      </c>
    </row>
    <row r="54" spans="1:62" s="1" customFormat="1" x14ac:dyDescent="0.25">
      <c r="A54" s="75">
        <f t="shared" si="9"/>
        <v>48</v>
      </c>
      <c r="B54" s="17">
        <v>4</v>
      </c>
      <c r="C54" s="17">
        <v>4</v>
      </c>
      <c r="D54" s="17">
        <v>4</v>
      </c>
      <c r="E54" s="17">
        <v>4</v>
      </c>
      <c r="F54" s="59">
        <v>3</v>
      </c>
      <c r="G54" s="17">
        <v>1</v>
      </c>
      <c r="H54" s="17">
        <v>3</v>
      </c>
      <c r="I54" s="17">
        <f t="shared" si="1"/>
        <v>23</v>
      </c>
      <c r="J54" s="20">
        <v>3</v>
      </c>
      <c r="K54" s="20">
        <v>3</v>
      </c>
      <c r="L54" s="20">
        <v>3</v>
      </c>
      <c r="M54" s="20">
        <v>3</v>
      </c>
      <c r="N54" s="20">
        <v>1</v>
      </c>
      <c r="O54" s="20">
        <v>3</v>
      </c>
      <c r="P54" s="20">
        <v>3</v>
      </c>
      <c r="Q54" s="20">
        <v>2</v>
      </c>
      <c r="R54" s="20">
        <v>3</v>
      </c>
      <c r="S54" s="20">
        <v>1</v>
      </c>
      <c r="T54" s="20">
        <v>4</v>
      </c>
      <c r="U54" s="20">
        <v>4</v>
      </c>
      <c r="V54" s="20">
        <v>3</v>
      </c>
      <c r="W54" s="20">
        <f t="shared" si="2"/>
        <v>36</v>
      </c>
      <c r="X54" s="51">
        <v>3</v>
      </c>
      <c r="Y54" s="51">
        <v>1</v>
      </c>
      <c r="Z54" s="51">
        <v>3</v>
      </c>
      <c r="AA54" s="51">
        <v>4</v>
      </c>
      <c r="AB54" s="51">
        <f t="shared" si="3"/>
        <v>11</v>
      </c>
      <c r="AC54" s="22">
        <v>4</v>
      </c>
      <c r="AD54" s="22">
        <v>3</v>
      </c>
      <c r="AE54" s="22">
        <v>4</v>
      </c>
      <c r="AF54" s="22">
        <v>4</v>
      </c>
      <c r="AG54" s="22">
        <v>4</v>
      </c>
      <c r="AH54" s="22">
        <f t="shared" si="4"/>
        <v>19</v>
      </c>
      <c r="AI54" s="56">
        <v>4</v>
      </c>
      <c r="AJ54" s="56">
        <v>3</v>
      </c>
      <c r="AK54" s="56">
        <v>1</v>
      </c>
      <c r="AL54" s="56">
        <v>4</v>
      </c>
      <c r="AM54" s="56">
        <v>3</v>
      </c>
      <c r="AN54" s="56">
        <f t="shared" si="5"/>
        <v>15</v>
      </c>
      <c r="AO54" s="58">
        <v>4</v>
      </c>
      <c r="AP54" s="58">
        <v>2</v>
      </c>
      <c r="AQ54" s="58">
        <v>4</v>
      </c>
      <c r="AR54" s="58">
        <v>4</v>
      </c>
      <c r="AS54" s="58">
        <v>1</v>
      </c>
      <c r="AT54" s="58">
        <v>4</v>
      </c>
      <c r="AU54" s="58">
        <v>4</v>
      </c>
      <c r="AV54" s="58">
        <f t="shared" si="6"/>
        <v>23</v>
      </c>
      <c r="AW54" s="39">
        <v>4</v>
      </c>
      <c r="AX54" s="39">
        <v>4</v>
      </c>
      <c r="AY54" s="39">
        <v>4</v>
      </c>
      <c r="AZ54" s="39">
        <v>1</v>
      </c>
      <c r="BA54" s="39" t="s">
        <v>144</v>
      </c>
      <c r="BB54" s="39" t="s">
        <v>58</v>
      </c>
      <c r="BC54" s="39" t="s">
        <v>145</v>
      </c>
      <c r="BD54" s="39">
        <f t="shared" si="7"/>
        <v>13</v>
      </c>
      <c r="BE54" s="76">
        <f t="shared" si="14"/>
        <v>267</v>
      </c>
      <c r="BF54" s="1">
        <f t="shared" si="10"/>
        <v>48</v>
      </c>
      <c r="BG54" s="95">
        <f t="shared" si="8"/>
        <v>70</v>
      </c>
      <c r="BH54" s="1">
        <v>3</v>
      </c>
    </row>
    <row r="55" spans="1:62" s="1" customFormat="1" x14ac:dyDescent="0.25">
      <c r="A55" s="75">
        <f t="shared" si="9"/>
        <v>49</v>
      </c>
      <c r="B55" s="17">
        <v>4</v>
      </c>
      <c r="C55" s="17">
        <v>4</v>
      </c>
      <c r="D55" s="17">
        <v>4</v>
      </c>
      <c r="E55" s="17">
        <v>4</v>
      </c>
      <c r="F55" s="17">
        <v>4</v>
      </c>
      <c r="G55" s="17">
        <v>1</v>
      </c>
      <c r="H55" s="17">
        <v>4</v>
      </c>
      <c r="I55" s="17">
        <f t="shared" si="1"/>
        <v>25</v>
      </c>
      <c r="J55" s="20">
        <v>4</v>
      </c>
      <c r="K55" s="20">
        <v>4</v>
      </c>
      <c r="L55" s="20">
        <v>4</v>
      </c>
      <c r="M55" s="20">
        <v>4</v>
      </c>
      <c r="N55" s="20">
        <v>4</v>
      </c>
      <c r="O55" s="20">
        <v>1</v>
      </c>
      <c r="P55" s="20">
        <v>2</v>
      </c>
      <c r="Q55" s="20">
        <v>2</v>
      </c>
      <c r="R55" s="20">
        <v>2</v>
      </c>
      <c r="S55" s="20">
        <v>1</v>
      </c>
      <c r="T55" s="20">
        <v>4</v>
      </c>
      <c r="U55" s="20">
        <v>4</v>
      </c>
      <c r="V55" s="20">
        <v>4</v>
      </c>
      <c r="W55" s="20">
        <f t="shared" si="2"/>
        <v>40</v>
      </c>
      <c r="X55" s="51">
        <v>4</v>
      </c>
      <c r="Y55" s="51">
        <v>4</v>
      </c>
      <c r="Z55" s="51">
        <v>4</v>
      </c>
      <c r="AA55" s="51">
        <v>4</v>
      </c>
      <c r="AB55" s="51">
        <f t="shared" si="3"/>
        <v>16</v>
      </c>
      <c r="AC55" s="22">
        <v>4</v>
      </c>
      <c r="AD55" s="22">
        <v>2</v>
      </c>
      <c r="AE55" s="22">
        <v>4</v>
      </c>
      <c r="AF55" s="22">
        <v>4</v>
      </c>
      <c r="AG55" s="22">
        <v>4</v>
      </c>
      <c r="AH55" s="22">
        <f t="shared" si="4"/>
        <v>18</v>
      </c>
      <c r="AI55" s="56">
        <v>4</v>
      </c>
      <c r="AJ55" s="56">
        <v>1</v>
      </c>
      <c r="AK55" s="56">
        <v>1</v>
      </c>
      <c r="AL55" s="56">
        <v>4</v>
      </c>
      <c r="AM55" s="56">
        <v>4</v>
      </c>
      <c r="AN55" s="56">
        <f t="shared" si="5"/>
        <v>14</v>
      </c>
      <c r="AO55" s="58">
        <v>4</v>
      </c>
      <c r="AP55" s="58">
        <v>4</v>
      </c>
      <c r="AQ55" s="58">
        <v>4</v>
      </c>
      <c r="AR55" s="58">
        <v>4</v>
      </c>
      <c r="AS55" s="58">
        <v>1</v>
      </c>
      <c r="AT55" s="58">
        <v>4</v>
      </c>
      <c r="AU55" s="58">
        <v>4</v>
      </c>
      <c r="AV55" s="58">
        <f t="shared" si="6"/>
        <v>25</v>
      </c>
      <c r="AW55" s="39">
        <v>4</v>
      </c>
      <c r="AX55" s="39">
        <v>4</v>
      </c>
      <c r="AY55" s="39">
        <v>4</v>
      </c>
      <c r="AZ55" s="39">
        <v>1</v>
      </c>
      <c r="BA55" s="39" t="s">
        <v>146</v>
      </c>
      <c r="BB55" s="39" t="s">
        <v>147</v>
      </c>
      <c r="BC55" s="39" t="s">
        <v>148</v>
      </c>
      <c r="BD55" s="39">
        <f t="shared" si="7"/>
        <v>13</v>
      </c>
      <c r="BE55" s="76">
        <f t="shared" si="14"/>
        <v>289</v>
      </c>
      <c r="BF55" s="1">
        <f t="shared" si="10"/>
        <v>49</v>
      </c>
      <c r="BG55" s="95">
        <f t="shared" si="8"/>
        <v>70</v>
      </c>
      <c r="BH55" s="1">
        <v>3</v>
      </c>
    </row>
    <row r="56" spans="1:62" s="1" customFormat="1" x14ac:dyDescent="0.25">
      <c r="A56" s="77">
        <f>A55+1</f>
        <v>50</v>
      </c>
      <c r="B56" s="17">
        <v>4</v>
      </c>
      <c r="C56" s="17">
        <v>4</v>
      </c>
      <c r="D56" s="17">
        <v>3</v>
      </c>
      <c r="E56" s="17">
        <v>3</v>
      </c>
      <c r="F56" s="17">
        <v>4</v>
      </c>
      <c r="G56" s="17">
        <v>1</v>
      </c>
      <c r="H56" s="17">
        <v>4</v>
      </c>
      <c r="I56" s="17">
        <f t="shared" si="1"/>
        <v>23</v>
      </c>
      <c r="J56" s="20">
        <v>3</v>
      </c>
      <c r="K56" s="20">
        <v>3</v>
      </c>
      <c r="L56" s="20">
        <v>3</v>
      </c>
      <c r="M56" s="20">
        <v>3</v>
      </c>
      <c r="N56" s="20">
        <v>4</v>
      </c>
      <c r="O56" s="20">
        <v>1</v>
      </c>
      <c r="P56" s="20">
        <v>3</v>
      </c>
      <c r="Q56" s="20">
        <v>3</v>
      </c>
      <c r="R56" s="20">
        <v>3</v>
      </c>
      <c r="S56" s="20">
        <v>2</v>
      </c>
      <c r="T56" s="20">
        <v>4</v>
      </c>
      <c r="U56" s="20">
        <v>4</v>
      </c>
      <c r="V56" s="20">
        <v>4</v>
      </c>
      <c r="W56" s="20">
        <f t="shared" si="2"/>
        <v>40</v>
      </c>
      <c r="X56" s="51">
        <v>4</v>
      </c>
      <c r="Y56" s="51">
        <v>1</v>
      </c>
      <c r="Z56" s="51">
        <v>4</v>
      </c>
      <c r="AA56" s="51">
        <v>4</v>
      </c>
      <c r="AB56" s="51">
        <f t="shared" si="3"/>
        <v>13</v>
      </c>
      <c r="AC56" s="22">
        <v>4</v>
      </c>
      <c r="AD56" s="22">
        <v>4</v>
      </c>
      <c r="AE56" s="22">
        <v>4</v>
      </c>
      <c r="AF56" s="22">
        <v>4</v>
      </c>
      <c r="AG56" s="22">
        <v>4</v>
      </c>
      <c r="AH56" s="22">
        <f t="shared" si="4"/>
        <v>20</v>
      </c>
      <c r="AI56" s="56">
        <v>4</v>
      </c>
      <c r="AJ56" s="56">
        <v>1</v>
      </c>
      <c r="AK56" s="56">
        <v>1</v>
      </c>
      <c r="AL56" s="56">
        <v>4</v>
      </c>
      <c r="AM56" s="56">
        <v>4</v>
      </c>
      <c r="AN56" s="56">
        <f t="shared" si="5"/>
        <v>14</v>
      </c>
      <c r="AO56" s="58">
        <v>4</v>
      </c>
      <c r="AP56" s="58">
        <v>4</v>
      </c>
      <c r="AQ56" s="58">
        <v>1</v>
      </c>
      <c r="AR56" s="58">
        <v>4</v>
      </c>
      <c r="AS56" s="58">
        <v>4</v>
      </c>
      <c r="AT56" s="58">
        <v>4</v>
      </c>
      <c r="AU56" s="58">
        <v>4</v>
      </c>
      <c r="AV56" s="58">
        <f t="shared" si="6"/>
        <v>25</v>
      </c>
      <c r="AW56" s="39">
        <v>4</v>
      </c>
      <c r="AX56" s="39">
        <v>4</v>
      </c>
      <c r="AY56" s="39">
        <v>4</v>
      </c>
      <c r="AZ56" s="39">
        <v>1</v>
      </c>
      <c r="BA56" s="39" t="s">
        <v>149</v>
      </c>
      <c r="BB56" s="39" t="s">
        <v>78</v>
      </c>
      <c r="BC56" s="39" t="s">
        <v>150</v>
      </c>
      <c r="BD56" s="39">
        <f t="shared" si="7"/>
        <v>13</v>
      </c>
      <c r="BE56" s="76">
        <f t="shared" si="14"/>
        <v>283</v>
      </c>
      <c r="BF56" s="1">
        <f t="shared" si="10"/>
        <v>50</v>
      </c>
      <c r="BG56" s="95">
        <f t="shared" si="8"/>
        <v>72</v>
      </c>
      <c r="BH56" s="1">
        <v>3</v>
      </c>
    </row>
    <row r="57" spans="1:62" x14ac:dyDescent="0.25">
      <c r="A57" s="77">
        <f t="shared" ref="A57:A106" si="15">A56+1</f>
        <v>51</v>
      </c>
      <c r="B57" s="17">
        <v>3</v>
      </c>
      <c r="C57" s="17">
        <v>4</v>
      </c>
      <c r="D57" s="17">
        <v>4</v>
      </c>
      <c r="E57" s="17">
        <v>4</v>
      </c>
      <c r="F57" s="17">
        <v>4</v>
      </c>
      <c r="G57" s="17">
        <v>1</v>
      </c>
      <c r="H57" s="17">
        <v>4</v>
      </c>
      <c r="I57" s="17">
        <f t="shared" si="1"/>
        <v>24</v>
      </c>
      <c r="J57" s="20">
        <v>4</v>
      </c>
      <c r="K57" s="20">
        <v>4</v>
      </c>
      <c r="L57" s="20">
        <v>4</v>
      </c>
      <c r="M57" s="20">
        <v>3</v>
      </c>
      <c r="N57" s="20">
        <v>1</v>
      </c>
      <c r="O57" s="20">
        <v>1</v>
      </c>
      <c r="P57" s="20">
        <v>3</v>
      </c>
      <c r="Q57" s="20">
        <v>3</v>
      </c>
      <c r="R57" s="20">
        <v>3</v>
      </c>
      <c r="S57" s="20">
        <v>2</v>
      </c>
      <c r="T57" s="20">
        <v>4</v>
      </c>
      <c r="U57" s="20">
        <v>4</v>
      </c>
      <c r="V57" s="20">
        <v>4</v>
      </c>
      <c r="W57" s="20">
        <f t="shared" si="2"/>
        <v>40</v>
      </c>
      <c r="X57" s="51">
        <v>4</v>
      </c>
      <c r="Y57" s="51">
        <v>1</v>
      </c>
      <c r="Z57" s="51">
        <v>4</v>
      </c>
      <c r="AA57" s="51">
        <v>2</v>
      </c>
      <c r="AB57" s="51">
        <f t="shared" si="3"/>
        <v>11</v>
      </c>
      <c r="AC57" s="22">
        <v>1</v>
      </c>
      <c r="AD57" s="22">
        <v>1</v>
      </c>
      <c r="AE57" s="22">
        <v>1</v>
      </c>
      <c r="AF57" s="22">
        <v>1</v>
      </c>
      <c r="AG57" s="22">
        <v>1</v>
      </c>
      <c r="AH57" s="22">
        <f t="shared" si="4"/>
        <v>5</v>
      </c>
      <c r="AI57" s="56">
        <v>1</v>
      </c>
      <c r="AJ57" s="56">
        <v>1</v>
      </c>
      <c r="AK57" s="56">
        <v>1</v>
      </c>
      <c r="AL57" s="56">
        <v>1</v>
      </c>
      <c r="AM57" s="56">
        <v>1</v>
      </c>
      <c r="AN57" s="56">
        <f t="shared" si="5"/>
        <v>5</v>
      </c>
      <c r="AO57" s="58">
        <v>1</v>
      </c>
      <c r="AP57" s="58">
        <v>4</v>
      </c>
      <c r="AQ57" s="58">
        <v>1</v>
      </c>
      <c r="AR57" s="58">
        <v>4</v>
      </c>
      <c r="AS57" s="58">
        <v>1</v>
      </c>
      <c r="AT57" s="58">
        <v>1</v>
      </c>
      <c r="AU57" s="58">
        <v>1</v>
      </c>
      <c r="AV57" s="58">
        <f t="shared" si="6"/>
        <v>13</v>
      </c>
      <c r="AW57" s="39">
        <v>4</v>
      </c>
      <c r="AX57" s="39">
        <v>2</v>
      </c>
      <c r="AY57" s="39">
        <v>2</v>
      </c>
      <c r="AZ57" s="39">
        <v>2</v>
      </c>
      <c r="BA57" s="39" t="s">
        <v>57</v>
      </c>
      <c r="BB57" s="39" t="s">
        <v>58</v>
      </c>
      <c r="BC57" s="39" t="s">
        <v>59</v>
      </c>
      <c r="BD57" s="39">
        <f t="shared" si="7"/>
        <v>10</v>
      </c>
      <c r="BE57" s="76">
        <f t="shared" si="14"/>
        <v>206</v>
      </c>
      <c r="BF57" s="1"/>
      <c r="BG57" s="95">
        <f t="shared" si="8"/>
        <v>33</v>
      </c>
    </row>
    <row r="58" spans="1:62" x14ac:dyDescent="0.25">
      <c r="A58" s="77">
        <f t="shared" si="15"/>
        <v>52</v>
      </c>
      <c r="B58" s="17">
        <v>4</v>
      </c>
      <c r="C58" s="17">
        <v>3</v>
      </c>
      <c r="D58" s="17">
        <v>3</v>
      </c>
      <c r="E58" s="17">
        <v>3</v>
      </c>
      <c r="F58" s="17">
        <v>4</v>
      </c>
      <c r="G58" s="17">
        <v>1</v>
      </c>
      <c r="H58" s="17">
        <v>3</v>
      </c>
      <c r="I58" s="17">
        <f t="shared" si="1"/>
        <v>21</v>
      </c>
      <c r="J58" s="20">
        <v>4</v>
      </c>
      <c r="K58" s="20">
        <v>4</v>
      </c>
      <c r="L58" s="20">
        <v>4</v>
      </c>
      <c r="M58" s="20">
        <v>4</v>
      </c>
      <c r="N58" s="20">
        <v>1</v>
      </c>
      <c r="O58" s="20">
        <v>1</v>
      </c>
      <c r="P58" s="20">
        <v>3</v>
      </c>
      <c r="Q58" s="20">
        <v>3</v>
      </c>
      <c r="R58" s="20">
        <v>2</v>
      </c>
      <c r="S58" s="20">
        <v>1</v>
      </c>
      <c r="T58" s="20">
        <v>4</v>
      </c>
      <c r="U58" s="20">
        <v>4</v>
      </c>
      <c r="V58" s="20">
        <v>4</v>
      </c>
      <c r="W58" s="20">
        <f t="shared" si="2"/>
        <v>39</v>
      </c>
      <c r="X58" s="51">
        <v>4</v>
      </c>
      <c r="Y58" s="51">
        <v>1</v>
      </c>
      <c r="Z58" s="51">
        <v>4</v>
      </c>
      <c r="AA58" s="51">
        <v>3</v>
      </c>
      <c r="AB58" s="51">
        <f t="shared" si="3"/>
        <v>12</v>
      </c>
      <c r="AC58" s="22">
        <v>1</v>
      </c>
      <c r="AD58" s="22">
        <v>1</v>
      </c>
      <c r="AE58" s="22">
        <v>1</v>
      </c>
      <c r="AF58" s="22">
        <v>1</v>
      </c>
      <c r="AG58" s="22">
        <v>1</v>
      </c>
      <c r="AH58" s="22">
        <f t="shared" si="4"/>
        <v>5</v>
      </c>
      <c r="AI58" s="56">
        <v>1</v>
      </c>
      <c r="AJ58" s="56">
        <v>1</v>
      </c>
      <c r="AK58" s="56">
        <v>4</v>
      </c>
      <c r="AL58" s="56">
        <v>4</v>
      </c>
      <c r="AM58" s="56">
        <v>1</v>
      </c>
      <c r="AN58" s="56">
        <f t="shared" si="5"/>
        <v>11</v>
      </c>
      <c r="AO58" s="58">
        <v>1</v>
      </c>
      <c r="AP58" s="58">
        <v>1</v>
      </c>
      <c r="AQ58" s="58">
        <v>1</v>
      </c>
      <c r="AR58" s="58">
        <v>1</v>
      </c>
      <c r="AS58" s="58">
        <v>1</v>
      </c>
      <c r="AT58" s="58">
        <v>1</v>
      </c>
      <c r="AU58" s="58">
        <v>1</v>
      </c>
      <c r="AV58" s="58">
        <f t="shared" si="6"/>
        <v>7</v>
      </c>
      <c r="AW58" s="39">
        <v>4</v>
      </c>
      <c r="AX58" s="39">
        <v>2</v>
      </c>
      <c r="AY58" s="39">
        <v>2</v>
      </c>
      <c r="AZ58" s="39">
        <v>2</v>
      </c>
      <c r="BA58" s="39" t="s">
        <v>60</v>
      </c>
      <c r="BB58" s="39" t="s">
        <v>61</v>
      </c>
      <c r="BC58" s="39" t="s">
        <v>58</v>
      </c>
      <c r="BD58" s="39">
        <f t="shared" si="7"/>
        <v>10</v>
      </c>
      <c r="BE58" s="76">
        <f t="shared" si="14"/>
        <v>200</v>
      </c>
      <c r="BF58" s="1"/>
      <c r="BG58" s="95">
        <f t="shared" si="8"/>
        <v>33</v>
      </c>
    </row>
    <row r="59" spans="1:62" x14ac:dyDescent="0.25">
      <c r="A59" s="77">
        <f t="shared" si="15"/>
        <v>53</v>
      </c>
      <c r="B59" s="17">
        <v>4</v>
      </c>
      <c r="C59" s="17">
        <v>4</v>
      </c>
      <c r="D59" s="17">
        <v>4</v>
      </c>
      <c r="E59" s="17">
        <v>4</v>
      </c>
      <c r="F59" s="17">
        <v>2</v>
      </c>
      <c r="G59" s="17">
        <v>2</v>
      </c>
      <c r="H59" s="17">
        <v>3</v>
      </c>
      <c r="I59" s="17">
        <f t="shared" si="1"/>
        <v>23</v>
      </c>
      <c r="J59" s="20">
        <v>3</v>
      </c>
      <c r="K59" s="20">
        <v>4</v>
      </c>
      <c r="L59" s="20">
        <v>3</v>
      </c>
      <c r="M59" s="20">
        <v>2</v>
      </c>
      <c r="N59" s="20">
        <v>1</v>
      </c>
      <c r="O59" s="20">
        <v>1</v>
      </c>
      <c r="P59" s="20">
        <v>3</v>
      </c>
      <c r="Q59" s="20">
        <v>4</v>
      </c>
      <c r="R59" s="20">
        <v>3</v>
      </c>
      <c r="S59" s="20">
        <v>1</v>
      </c>
      <c r="T59" s="20">
        <v>4</v>
      </c>
      <c r="U59" s="20">
        <v>4</v>
      </c>
      <c r="V59" s="20">
        <v>4</v>
      </c>
      <c r="W59" s="20">
        <f t="shared" si="2"/>
        <v>37</v>
      </c>
      <c r="X59" s="51">
        <v>4</v>
      </c>
      <c r="Y59" s="51">
        <v>1</v>
      </c>
      <c r="Z59" s="51">
        <v>4</v>
      </c>
      <c r="AA59" s="51">
        <v>4</v>
      </c>
      <c r="AB59" s="51">
        <f t="shared" si="3"/>
        <v>13</v>
      </c>
      <c r="AC59" s="22">
        <v>1</v>
      </c>
      <c r="AD59" s="22">
        <v>1</v>
      </c>
      <c r="AE59" s="22">
        <v>1</v>
      </c>
      <c r="AF59" s="22">
        <v>1</v>
      </c>
      <c r="AG59" s="22">
        <v>1</v>
      </c>
      <c r="AH59" s="22">
        <f t="shared" si="4"/>
        <v>5</v>
      </c>
      <c r="AI59" s="56">
        <v>4</v>
      </c>
      <c r="AJ59" s="56">
        <v>1</v>
      </c>
      <c r="AK59" s="56">
        <v>1</v>
      </c>
      <c r="AL59" s="56">
        <v>3</v>
      </c>
      <c r="AM59" s="56">
        <v>4</v>
      </c>
      <c r="AN59" s="56">
        <f t="shared" si="5"/>
        <v>13</v>
      </c>
      <c r="AO59" s="58">
        <v>1</v>
      </c>
      <c r="AP59" s="58">
        <v>2</v>
      </c>
      <c r="AQ59" s="58">
        <v>4</v>
      </c>
      <c r="AR59" s="58">
        <v>4</v>
      </c>
      <c r="AS59" s="58">
        <v>1</v>
      </c>
      <c r="AT59" s="58">
        <v>1</v>
      </c>
      <c r="AU59" s="58">
        <v>1</v>
      </c>
      <c r="AV59" s="58">
        <f t="shared" si="6"/>
        <v>14</v>
      </c>
      <c r="AW59" s="39">
        <v>4</v>
      </c>
      <c r="AX59" s="39">
        <v>2</v>
      </c>
      <c r="AY59" s="39">
        <v>2</v>
      </c>
      <c r="AZ59" s="39">
        <v>2</v>
      </c>
      <c r="BA59" s="39" t="s">
        <v>62</v>
      </c>
      <c r="BB59" s="39" t="s">
        <v>63</v>
      </c>
      <c r="BC59" s="39" t="s">
        <v>64</v>
      </c>
      <c r="BD59" s="39">
        <f t="shared" si="7"/>
        <v>10</v>
      </c>
      <c r="BE59" s="76">
        <f t="shared" si="14"/>
        <v>220</v>
      </c>
      <c r="BF59" s="1"/>
      <c r="BG59" s="95">
        <f t="shared" si="8"/>
        <v>42</v>
      </c>
    </row>
    <row r="60" spans="1:62" x14ac:dyDescent="0.25">
      <c r="A60" s="77">
        <f t="shared" si="15"/>
        <v>54</v>
      </c>
      <c r="B60" s="17">
        <v>4</v>
      </c>
      <c r="C60" s="17">
        <v>4</v>
      </c>
      <c r="D60" s="17">
        <v>4</v>
      </c>
      <c r="E60" s="17">
        <v>3</v>
      </c>
      <c r="F60" s="17">
        <v>4</v>
      </c>
      <c r="G60" s="17">
        <v>1</v>
      </c>
      <c r="H60" s="17">
        <v>4</v>
      </c>
      <c r="I60" s="17">
        <f t="shared" si="1"/>
        <v>24</v>
      </c>
      <c r="J60" s="20">
        <v>3</v>
      </c>
      <c r="K60" s="20">
        <v>4</v>
      </c>
      <c r="L60" s="20">
        <v>4</v>
      </c>
      <c r="M60" s="20">
        <v>2</v>
      </c>
      <c r="N60" s="20">
        <v>1</v>
      </c>
      <c r="O60" s="20">
        <v>1</v>
      </c>
      <c r="P60" s="20">
        <v>4</v>
      </c>
      <c r="Q60" s="20">
        <v>3</v>
      </c>
      <c r="R60" s="20">
        <v>2</v>
      </c>
      <c r="S60" s="20">
        <v>2</v>
      </c>
      <c r="T60" s="20">
        <v>3</v>
      </c>
      <c r="U60" s="20">
        <v>4</v>
      </c>
      <c r="V60" s="20">
        <v>1</v>
      </c>
      <c r="W60" s="20">
        <f t="shared" si="2"/>
        <v>34</v>
      </c>
      <c r="X60" s="51">
        <v>4</v>
      </c>
      <c r="Y60" s="51">
        <v>1</v>
      </c>
      <c r="Z60" s="51">
        <v>4</v>
      </c>
      <c r="AA60" s="51">
        <v>3</v>
      </c>
      <c r="AB60" s="51">
        <f t="shared" si="3"/>
        <v>12</v>
      </c>
      <c r="AC60" s="22">
        <v>1</v>
      </c>
      <c r="AD60" s="22">
        <v>1</v>
      </c>
      <c r="AE60" s="22">
        <v>4</v>
      </c>
      <c r="AF60" s="22">
        <v>1</v>
      </c>
      <c r="AG60" s="22">
        <v>1</v>
      </c>
      <c r="AH60" s="22">
        <f t="shared" si="4"/>
        <v>8</v>
      </c>
      <c r="AI60" s="56">
        <v>1</v>
      </c>
      <c r="AJ60" s="56">
        <v>1</v>
      </c>
      <c r="AK60" s="56">
        <v>1</v>
      </c>
      <c r="AL60" s="56">
        <v>2</v>
      </c>
      <c r="AM60" s="56">
        <v>4</v>
      </c>
      <c r="AN60" s="56">
        <f t="shared" si="5"/>
        <v>9</v>
      </c>
      <c r="AO60" s="58">
        <v>1</v>
      </c>
      <c r="AP60" s="58">
        <v>2</v>
      </c>
      <c r="AQ60" s="58">
        <v>1</v>
      </c>
      <c r="AR60" s="58">
        <v>1</v>
      </c>
      <c r="AS60" s="58">
        <v>4</v>
      </c>
      <c r="AT60" s="58">
        <v>1</v>
      </c>
      <c r="AU60" s="58">
        <v>1</v>
      </c>
      <c r="AV60" s="58">
        <f t="shared" si="6"/>
        <v>11</v>
      </c>
      <c r="AW60" s="39">
        <v>4</v>
      </c>
      <c r="AX60" s="39">
        <v>2</v>
      </c>
      <c r="AY60" s="39">
        <v>2</v>
      </c>
      <c r="AZ60" s="39">
        <v>2</v>
      </c>
      <c r="BA60" s="39" t="s">
        <v>65</v>
      </c>
      <c r="BB60" s="39" t="s">
        <v>58</v>
      </c>
      <c r="BC60" s="39" t="s">
        <v>58</v>
      </c>
      <c r="BD60" s="39">
        <f t="shared" si="7"/>
        <v>10</v>
      </c>
      <c r="BE60" s="76">
        <f t="shared" si="14"/>
        <v>206</v>
      </c>
      <c r="BF60" s="1"/>
      <c r="BG60" s="95">
        <f t="shared" si="8"/>
        <v>38</v>
      </c>
      <c r="BJ60" s="13"/>
    </row>
    <row r="61" spans="1:62" x14ac:dyDescent="0.25">
      <c r="A61" s="77">
        <f t="shared" si="15"/>
        <v>55</v>
      </c>
      <c r="B61" s="17">
        <v>3</v>
      </c>
      <c r="C61" s="17">
        <v>4</v>
      </c>
      <c r="D61" s="17">
        <v>4</v>
      </c>
      <c r="E61" s="17">
        <v>4</v>
      </c>
      <c r="F61" s="17">
        <v>4</v>
      </c>
      <c r="G61" s="17">
        <v>1</v>
      </c>
      <c r="H61" s="17">
        <v>3</v>
      </c>
      <c r="I61" s="17">
        <f t="shared" si="1"/>
        <v>23</v>
      </c>
      <c r="J61" s="20">
        <v>3</v>
      </c>
      <c r="K61" s="20">
        <v>3</v>
      </c>
      <c r="L61" s="20">
        <v>3</v>
      </c>
      <c r="M61" s="20">
        <v>2</v>
      </c>
      <c r="N61" s="20">
        <v>1</v>
      </c>
      <c r="O61" s="20">
        <v>1</v>
      </c>
      <c r="P61" s="20">
        <v>3</v>
      </c>
      <c r="Q61" s="20">
        <v>3</v>
      </c>
      <c r="R61" s="20">
        <v>2</v>
      </c>
      <c r="S61" s="20">
        <v>2</v>
      </c>
      <c r="T61" s="20">
        <v>4</v>
      </c>
      <c r="U61" s="20">
        <v>4</v>
      </c>
      <c r="V61" s="20">
        <v>4</v>
      </c>
      <c r="W61" s="20">
        <f t="shared" si="2"/>
        <v>35</v>
      </c>
      <c r="X61" s="51">
        <v>4</v>
      </c>
      <c r="Y61" s="51">
        <v>1</v>
      </c>
      <c r="Z61" s="51">
        <v>4</v>
      </c>
      <c r="AA61" s="51">
        <v>2</v>
      </c>
      <c r="AB61" s="51">
        <f t="shared" si="3"/>
        <v>11</v>
      </c>
      <c r="AC61" s="22">
        <v>1</v>
      </c>
      <c r="AD61" s="22">
        <v>1</v>
      </c>
      <c r="AE61" s="22">
        <v>1</v>
      </c>
      <c r="AF61" s="22">
        <v>1</v>
      </c>
      <c r="AG61" s="22">
        <v>1</v>
      </c>
      <c r="AH61" s="22">
        <f t="shared" si="4"/>
        <v>5</v>
      </c>
      <c r="AI61" s="56">
        <v>1</v>
      </c>
      <c r="AJ61" s="56">
        <v>1</v>
      </c>
      <c r="AK61" s="56">
        <v>1</v>
      </c>
      <c r="AL61" s="56">
        <v>4</v>
      </c>
      <c r="AM61" s="56">
        <v>4</v>
      </c>
      <c r="AN61" s="56">
        <f t="shared" si="5"/>
        <v>11</v>
      </c>
      <c r="AO61" s="58">
        <v>1</v>
      </c>
      <c r="AP61" s="58">
        <v>2</v>
      </c>
      <c r="AQ61" s="58">
        <v>3</v>
      </c>
      <c r="AR61" s="58">
        <v>4</v>
      </c>
      <c r="AS61" s="58">
        <v>4</v>
      </c>
      <c r="AT61" s="58">
        <v>1</v>
      </c>
      <c r="AU61" s="58">
        <v>1</v>
      </c>
      <c r="AV61" s="58">
        <f t="shared" si="6"/>
        <v>16</v>
      </c>
      <c r="AW61" s="39">
        <v>4</v>
      </c>
      <c r="AX61" s="39">
        <v>2</v>
      </c>
      <c r="AY61" s="39">
        <v>4</v>
      </c>
      <c r="AZ61" s="39">
        <v>2</v>
      </c>
      <c r="BA61" s="39" t="s">
        <v>57</v>
      </c>
      <c r="BB61" s="39" t="s">
        <v>58</v>
      </c>
      <c r="BC61" s="39" t="s">
        <v>66</v>
      </c>
      <c r="BD61" s="39">
        <f t="shared" si="7"/>
        <v>12</v>
      </c>
      <c r="BE61" s="76">
        <f t="shared" si="14"/>
        <v>214</v>
      </c>
      <c r="BF61" s="1"/>
      <c r="BG61" s="95">
        <f t="shared" si="8"/>
        <v>44</v>
      </c>
    </row>
    <row r="62" spans="1:62" x14ac:dyDescent="0.25">
      <c r="A62" s="75">
        <f t="shared" si="15"/>
        <v>56</v>
      </c>
      <c r="B62" s="17">
        <v>4</v>
      </c>
      <c r="C62" s="17">
        <v>4</v>
      </c>
      <c r="D62" s="17">
        <v>4</v>
      </c>
      <c r="E62" s="17">
        <v>3</v>
      </c>
      <c r="F62" s="17">
        <v>4</v>
      </c>
      <c r="G62" s="17">
        <v>1</v>
      </c>
      <c r="H62" s="17">
        <v>4</v>
      </c>
      <c r="I62" s="17">
        <f t="shared" si="1"/>
        <v>24</v>
      </c>
      <c r="J62" s="20">
        <v>3</v>
      </c>
      <c r="K62" s="20">
        <v>3</v>
      </c>
      <c r="L62" s="20">
        <v>4</v>
      </c>
      <c r="M62" s="20">
        <v>4</v>
      </c>
      <c r="N62" s="20">
        <v>1</v>
      </c>
      <c r="O62" s="20">
        <v>1</v>
      </c>
      <c r="P62" s="20">
        <v>3</v>
      </c>
      <c r="Q62" s="20">
        <v>4</v>
      </c>
      <c r="R62" s="20">
        <v>3</v>
      </c>
      <c r="S62" s="20">
        <v>1</v>
      </c>
      <c r="T62" s="20">
        <v>4</v>
      </c>
      <c r="U62" s="20">
        <v>4</v>
      </c>
      <c r="V62" s="20">
        <v>4</v>
      </c>
      <c r="W62" s="20">
        <f t="shared" si="2"/>
        <v>39</v>
      </c>
      <c r="X62" s="51">
        <v>1</v>
      </c>
      <c r="Y62" s="51">
        <v>1</v>
      </c>
      <c r="Z62" s="51">
        <v>4</v>
      </c>
      <c r="AA62" s="51">
        <v>4</v>
      </c>
      <c r="AB62" s="51">
        <f t="shared" si="3"/>
        <v>10</v>
      </c>
      <c r="AC62" s="22">
        <v>4</v>
      </c>
      <c r="AD62" s="22">
        <v>4</v>
      </c>
      <c r="AE62" s="22">
        <v>4</v>
      </c>
      <c r="AF62" s="22">
        <v>2</v>
      </c>
      <c r="AG62" s="22">
        <v>4</v>
      </c>
      <c r="AH62" s="22">
        <f t="shared" si="4"/>
        <v>18</v>
      </c>
      <c r="AI62" s="56">
        <v>3</v>
      </c>
      <c r="AJ62" s="56">
        <v>2</v>
      </c>
      <c r="AK62" s="56">
        <v>4</v>
      </c>
      <c r="AL62" s="56">
        <v>2</v>
      </c>
      <c r="AM62" s="56">
        <v>4</v>
      </c>
      <c r="AN62" s="56">
        <f t="shared" si="5"/>
        <v>15</v>
      </c>
      <c r="AO62" s="58">
        <v>4</v>
      </c>
      <c r="AP62" s="58">
        <v>4</v>
      </c>
      <c r="AQ62" s="58">
        <v>4</v>
      </c>
      <c r="AR62" s="58">
        <v>2</v>
      </c>
      <c r="AS62" s="58">
        <v>2</v>
      </c>
      <c r="AT62" s="58">
        <v>4</v>
      </c>
      <c r="AU62" s="58">
        <v>4</v>
      </c>
      <c r="AV62" s="58">
        <f t="shared" si="6"/>
        <v>24</v>
      </c>
      <c r="AW62" s="39">
        <v>4</v>
      </c>
      <c r="AX62" s="39">
        <v>4</v>
      </c>
      <c r="AY62" s="39">
        <v>4</v>
      </c>
      <c r="AZ62" s="39">
        <v>1</v>
      </c>
      <c r="BA62" s="39" t="s">
        <v>60</v>
      </c>
      <c r="BB62" s="39" t="s">
        <v>67</v>
      </c>
      <c r="BC62" s="39" t="s">
        <v>68</v>
      </c>
      <c r="BD62" s="39">
        <f t="shared" si="7"/>
        <v>13</v>
      </c>
      <c r="BE62" s="76">
        <f t="shared" si="14"/>
        <v>273</v>
      </c>
      <c r="BF62" s="1"/>
      <c r="BG62" s="95">
        <f t="shared" si="8"/>
        <v>70</v>
      </c>
    </row>
    <row r="63" spans="1:62" x14ac:dyDescent="0.25">
      <c r="A63" s="75">
        <f t="shared" si="15"/>
        <v>57</v>
      </c>
      <c r="B63" s="17">
        <v>4</v>
      </c>
      <c r="C63" s="17">
        <v>4</v>
      </c>
      <c r="D63" s="17">
        <v>4</v>
      </c>
      <c r="E63" s="17">
        <v>4</v>
      </c>
      <c r="F63" s="17">
        <v>3</v>
      </c>
      <c r="G63" s="17">
        <v>3</v>
      </c>
      <c r="H63" s="17">
        <v>2</v>
      </c>
      <c r="I63" s="17">
        <f t="shared" si="1"/>
        <v>24</v>
      </c>
      <c r="J63" s="20">
        <v>3</v>
      </c>
      <c r="K63" s="20">
        <v>3</v>
      </c>
      <c r="L63" s="20">
        <v>3</v>
      </c>
      <c r="M63" s="20">
        <v>2</v>
      </c>
      <c r="N63" s="20">
        <v>1</v>
      </c>
      <c r="O63" s="20">
        <v>1</v>
      </c>
      <c r="P63" s="20">
        <v>3</v>
      </c>
      <c r="Q63" s="20">
        <v>3</v>
      </c>
      <c r="R63" s="20">
        <v>3</v>
      </c>
      <c r="S63" s="20">
        <v>2</v>
      </c>
      <c r="T63" s="20">
        <v>3</v>
      </c>
      <c r="U63" s="20">
        <v>4</v>
      </c>
      <c r="V63" s="20">
        <v>4</v>
      </c>
      <c r="W63" s="20">
        <f t="shared" si="2"/>
        <v>35</v>
      </c>
      <c r="X63" s="51">
        <v>3</v>
      </c>
      <c r="Y63" s="51">
        <v>1</v>
      </c>
      <c r="Z63" s="51">
        <v>3</v>
      </c>
      <c r="AA63" s="51">
        <v>4</v>
      </c>
      <c r="AB63" s="51">
        <f t="shared" si="3"/>
        <v>11</v>
      </c>
      <c r="AC63" s="22">
        <v>3</v>
      </c>
      <c r="AD63" s="22">
        <v>1</v>
      </c>
      <c r="AE63" s="22">
        <v>2</v>
      </c>
      <c r="AF63" s="22">
        <v>1</v>
      </c>
      <c r="AG63" s="22">
        <v>2</v>
      </c>
      <c r="AH63" s="22">
        <f t="shared" si="4"/>
        <v>9</v>
      </c>
      <c r="AI63" s="56">
        <v>1</v>
      </c>
      <c r="AJ63" s="56">
        <v>1</v>
      </c>
      <c r="AK63" s="56">
        <v>1</v>
      </c>
      <c r="AL63" s="56">
        <v>3</v>
      </c>
      <c r="AM63" s="56">
        <v>4</v>
      </c>
      <c r="AN63" s="56">
        <f t="shared" si="5"/>
        <v>10</v>
      </c>
      <c r="AO63" s="58">
        <v>3</v>
      </c>
      <c r="AP63" s="58">
        <v>4</v>
      </c>
      <c r="AQ63" s="58">
        <v>4</v>
      </c>
      <c r="AR63" s="58">
        <v>3</v>
      </c>
      <c r="AS63" s="58">
        <v>1</v>
      </c>
      <c r="AT63" s="58">
        <v>2</v>
      </c>
      <c r="AU63" s="58">
        <v>2</v>
      </c>
      <c r="AV63" s="58">
        <f t="shared" si="6"/>
        <v>19</v>
      </c>
      <c r="AW63" s="39">
        <v>3</v>
      </c>
      <c r="AX63" s="39">
        <v>2</v>
      </c>
      <c r="AY63" s="39">
        <v>4</v>
      </c>
      <c r="AZ63" s="39">
        <v>1</v>
      </c>
      <c r="BA63" s="39" t="s">
        <v>60</v>
      </c>
      <c r="BB63" s="39" t="s">
        <v>75</v>
      </c>
      <c r="BC63" s="39" t="s">
        <v>76</v>
      </c>
      <c r="BD63" s="39">
        <f t="shared" si="7"/>
        <v>10</v>
      </c>
      <c r="BE63" s="76">
        <f t="shared" si="14"/>
        <v>226</v>
      </c>
      <c r="BF63" s="1"/>
      <c r="BG63" s="95">
        <f t="shared" si="8"/>
        <v>48</v>
      </c>
    </row>
    <row r="64" spans="1:62" x14ac:dyDescent="0.25">
      <c r="A64" s="75">
        <f t="shared" si="15"/>
        <v>58</v>
      </c>
      <c r="B64" s="17">
        <v>3</v>
      </c>
      <c r="C64" s="17">
        <v>3</v>
      </c>
      <c r="D64" s="17">
        <v>4</v>
      </c>
      <c r="E64" s="17">
        <v>3</v>
      </c>
      <c r="F64" s="17">
        <v>3</v>
      </c>
      <c r="G64" s="17">
        <v>3</v>
      </c>
      <c r="H64" s="17">
        <v>3</v>
      </c>
      <c r="I64" s="17">
        <f t="shared" si="1"/>
        <v>22</v>
      </c>
      <c r="J64" s="20">
        <v>4</v>
      </c>
      <c r="K64" s="20">
        <v>3</v>
      </c>
      <c r="L64" s="20">
        <v>3</v>
      </c>
      <c r="M64" s="20">
        <v>2</v>
      </c>
      <c r="N64" s="20">
        <v>1</v>
      </c>
      <c r="O64" s="20">
        <v>1</v>
      </c>
      <c r="P64" s="20">
        <v>3</v>
      </c>
      <c r="Q64" s="20">
        <v>3</v>
      </c>
      <c r="R64" s="20">
        <v>3</v>
      </c>
      <c r="S64" s="20">
        <v>1</v>
      </c>
      <c r="T64" s="20">
        <v>3</v>
      </c>
      <c r="U64" s="20">
        <v>2</v>
      </c>
      <c r="V64" s="20">
        <v>3</v>
      </c>
      <c r="W64" s="20">
        <f t="shared" si="2"/>
        <v>32</v>
      </c>
      <c r="X64" s="51">
        <v>2</v>
      </c>
      <c r="Y64" s="51">
        <v>1</v>
      </c>
      <c r="Z64" s="51">
        <v>4</v>
      </c>
      <c r="AA64" s="51">
        <v>3</v>
      </c>
      <c r="AB64" s="51">
        <f t="shared" si="3"/>
        <v>10</v>
      </c>
      <c r="AC64" s="22">
        <v>2</v>
      </c>
      <c r="AD64" s="22">
        <v>2</v>
      </c>
      <c r="AE64" s="22">
        <v>2</v>
      </c>
      <c r="AF64" s="22">
        <v>1</v>
      </c>
      <c r="AG64" s="22">
        <v>2</v>
      </c>
      <c r="AH64" s="22">
        <f t="shared" si="4"/>
        <v>9</v>
      </c>
      <c r="AI64" s="56">
        <v>4</v>
      </c>
      <c r="AJ64" s="56">
        <v>1</v>
      </c>
      <c r="AK64" s="56">
        <v>1</v>
      </c>
      <c r="AL64" s="56">
        <v>4</v>
      </c>
      <c r="AM64" s="56">
        <v>2</v>
      </c>
      <c r="AN64" s="56">
        <f t="shared" si="5"/>
        <v>12</v>
      </c>
      <c r="AO64" s="58">
        <v>2</v>
      </c>
      <c r="AP64" s="58">
        <v>2</v>
      </c>
      <c r="AQ64" s="58">
        <v>2</v>
      </c>
      <c r="AR64" s="58">
        <v>2</v>
      </c>
      <c r="AS64" s="58">
        <v>2</v>
      </c>
      <c r="AT64" s="58">
        <v>1</v>
      </c>
      <c r="AU64" s="58">
        <v>2</v>
      </c>
      <c r="AV64" s="58">
        <f t="shared" si="6"/>
        <v>13</v>
      </c>
      <c r="AW64" s="39">
        <v>3</v>
      </c>
      <c r="AX64" s="39">
        <v>2</v>
      </c>
      <c r="AY64" s="39">
        <v>3</v>
      </c>
      <c r="AZ64" s="39">
        <v>3</v>
      </c>
      <c r="BA64" s="39" t="s">
        <v>69</v>
      </c>
      <c r="BB64" s="39" t="s">
        <v>70</v>
      </c>
      <c r="BC64" s="39" t="s">
        <v>58</v>
      </c>
      <c r="BD64" s="39">
        <f t="shared" si="7"/>
        <v>11</v>
      </c>
      <c r="BE64" s="76">
        <f t="shared" si="14"/>
        <v>207</v>
      </c>
      <c r="BF64" s="1"/>
      <c r="BG64" s="95">
        <f t="shared" si="8"/>
        <v>45</v>
      </c>
    </row>
    <row r="65" spans="1:59" x14ac:dyDescent="0.25">
      <c r="A65" s="75">
        <f t="shared" si="15"/>
        <v>59</v>
      </c>
      <c r="B65" s="17">
        <v>3</v>
      </c>
      <c r="C65" s="17">
        <v>3</v>
      </c>
      <c r="D65" s="17">
        <v>3</v>
      </c>
      <c r="E65" s="17">
        <v>3</v>
      </c>
      <c r="F65" s="17">
        <v>4</v>
      </c>
      <c r="G65" s="17">
        <v>3</v>
      </c>
      <c r="H65" s="17">
        <v>3</v>
      </c>
      <c r="I65" s="17">
        <f t="shared" si="1"/>
        <v>22</v>
      </c>
      <c r="J65" s="20">
        <v>2</v>
      </c>
      <c r="K65" s="20">
        <v>3</v>
      </c>
      <c r="L65" s="20">
        <v>2</v>
      </c>
      <c r="M65" s="20">
        <v>2</v>
      </c>
      <c r="N65" s="20">
        <v>1</v>
      </c>
      <c r="O65" s="20">
        <v>1</v>
      </c>
      <c r="P65" s="20">
        <v>3</v>
      </c>
      <c r="Q65" s="20">
        <v>3</v>
      </c>
      <c r="R65" s="20">
        <v>3</v>
      </c>
      <c r="S65" s="20">
        <v>1</v>
      </c>
      <c r="T65" s="20">
        <v>3</v>
      </c>
      <c r="U65" s="20">
        <v>4</v>
      </c>
      <c r="V65" s="20">
        <v>4</v>
      </c>
      <c r="W65" s="20">
        <f t="shared" si="2"/>
        <v>32</v>
      </c>
      <c r="X65" s="51">
        <v>2</v>
      </c>
      <c r="Y65" s="51">
        <v>1</v>
      </c>
      <c r="Z65" s="51">
        <v>4</v>
      </c>
      <c r="AA65" s="51">
        <v>4</v>
      </c>
      <c r="AB65" s="51">
        <f t="shared" si="3"/>
        <v>11</v>
      </c>
      <c r="AC65" s="22">
        <v>2</v>
      </c>
      <c r="AD65" s="22">
        <v>3</v>
      </c>
      <c r="AE65" s="22">
        <v>4</v>
      </c>
      <c r="AF65" s="22">
        <v>1</v>
      </c>
      <c r="AG65" s="22">
        <v>4</v>
      </c>
      <c r="AH65" s="22">
        <f t="shared" si="4"/>
        <v>14</v>
      </c>
      <c r="AI65" s="56">
        <v>4</v>
      </c>
      <c r="AJ65" s="56">
        <v>3</v>
      </c>
      <c r="AK65" s="56">
        <v>1</v>
      </c>
      <c r="AL65" s="56">
        <v>3</v>
      </c>
      <c r="AM65" s="56">
        <v>4</v>
      </c>
      <c r="AN65" s="56">
        <f t="shared" si="5"/>
        <v>15</v>
      </c>
      <c r="AO65" s="58">
        <v>2</v>
      </c>
      <c r="AP65" s="58">
        <v>2</v>
      </c>
      <c r="AQ65" s="58">
        <v>1</v>
      </c>
      <c r="AR65" s="58">
        <v>1</v>
      </c>
      <c r="AS65" s="58">
        <v>1</v>
      </c>
      <c r="AT65" s="58">
        <v>1</v>
      </c>
      <c r="AU65" s="58">
        <v>2</v>
      </c>
      <c r="AV65" s="58">
        <f t="shared" si="6"/>
        <v>10</v>
      </c>
      <c r="AW65" s="39">
        <v>4</v>
      </c>
      <c r="AX65" s="39">
        <v>2</v>
      </c>
      <c r="AY65" s="39">
        <v>4</v>
      </c>
      <c r="AZ65" s="39">
        <v>1</v>
      </c>
      <c r="BA65" s="39" t="s">
        <v>73</v>
      </c>
      <c r="BB65" s="39" t="s">
        <v>74</v>
      </c>
      <c r="BC65" s="39" t="s">
        <v>83</v>
      </c>
      <c r="BD65" s="39">
        <f t="shared" si="7"/>
        <v>11</v>
      </c>
      <c r="BE65" s="76">
        <f t="shared" si="14"/>
        <v>219</v>
      </c>
      <c r="BF65" s="1"/>
      <c r="BG65" s="95">
        <f t="shared" si="8"/>
        <v>50</v>
      </c>
    </row>
    <row r="66" spans="1:59" x14ac:dyDescent="0.25">
      <c r="A66" s="75">
        <f t="shared" si="15"/>
        <v>60</v>
      </c>
      <c r="B66" s="17">
        <v>3</v>
      </c>
      <c r="C66" s="17">
        <v>2</v>
      </c>
      <c r="D66" s="17">
        <v>3</v>
      </c>
      <c r="E66" s="17">
        <v>3</v>
      </c>
      <c r="F66" s="17">
        <v>1</v>
      </c>
      <c r="G66" s="17">
        <v>1</v>
      </c>
      <c r="H66" s="17">
        <v>2</v>
      </c>
      <c r="I66" s="17">
        <f t="shared" si="1"/>
        <v>15</v>
      </c>
      <c r="J66" s="20">
        <v>3</v>
      </c>
      <c r="K66" s="20">
        <v>3</v>
      </c>
      <c r="L66" s="20">
        <v>3</v>
      </c>
      <c r="M66" s="20">
        <v>3</v>
      </c>
      <c r="N66" s="20">
        <v>1</v>
      </c>
      <c r="O66" s="20">
        <v>1</v>
      </c>
      <c r="P66" s="20">
        <v>3</v>
      </c>
      <c r="Q66" s="20">
        <v>3</v>
      </c>
      <c r="R66" s="20">
        <v>3</v>
      </c>
      <c r="S66" s="20">
        <v>1</v>
      </c>
      <c r="T66" s="20">
        <v>4</v>
      </c>
      <c r="U66" s="20">
        <v>4</v>
      </c>
      <c r="V66" s="20">
        <v>4</v>
      </c>
      <c r="W66" s="20">
        <f t="shared" si="2"/>
        <v>36</v>
      </c>
      <c r="X66" s="51">
        <v>1</v>
      </c>
      <c r="Y66" s="51">
        <v>1</v>
      </c>
      <c r="Z66" s="51">
        <v>3</v>
      </c>
      <c r="AA66" s="51">
        <v>4</v>
      </c>
      <c r="AB66" s="51">
        <f t="shared" si="3"/>
        <v>9</v>
      </c>
      <c r="AC66" s="22">
        <v>3</v>
      </c>
      <c r="AD66" s="22">
        <v>3</v>
      </c>
      <c r="AE66" s="22">
        <v>3</v>
      </c>
      <c r="AF66" s="22">
        <v>3</v>
      </c>
      <c r="AG66" s="22">
        <v>3</v>
      </c>
      <c r="AH66" s="22">
        <f t="shared" si="4"/>
        <v>15</v>
      </c>
      <c r="AI66" s="56">
        <v>4</v>
      </c>
      <c r="AJ66" s="56">
        <v>1</v>
      </c>
      <c r="AK66" s="56">
        <v>1</v>
      </c>
      <c r="AL66" s="56">
        <v>2</v>
      </c>
      <c r="AM66" s="56">
        <v>4</v>
      </c>
      <c r="AN66" s="56">
        <f t="shared" si="5"/>
        <v>12</v>
      </c>
      <c r="AO66" s="58">
        <v>3</v>
      </c>
      <c r="AP66" s="58">
        <v>3</v>
      </c>
      <c r="AQ66" s="58">
        <v>1</v>
      </c>
      <c r="AR66" s="58">
        <v>1</v>
      </c>
      <c r="AS66" s="58">
        <v>1</v>
      </c>
      <c r="AT66" s="58">
        <v>1</v>
      </c>
      <c r="AU66" s="58">
        <v>1</v>
      </c>
      <c r="AV66" s="58">
        <f t="shared" si="6"/>
        <v>11</v>
      </c>
      <c r="AW66" s="39">
        <v>4</v>
      </c>
      <c r="AX66" s="39">
        <v>2</v>
      </c>
      <c r="AY66" s="39">
        <v>4</v>
      </c>
      <c r="AZ66" s="39">
        <v>1</v>
      </c>
      <c r="BA66" s="39" t="s">
        <v>71</v>
      </c>
      <c r="BB66" s="39" t="s">
        <v>72</v>
      </c>
      <c r="BC66" s="39" t="s">
        <v>83</v>
      </c>
      <c r="BD66" s="39">
        <f t="shared" si="7"/>
        <v>11</v>
      </c>
      <c r="BE66" s="76">
        <f t="shared" si="14"/>
        <v>207</v>
      </c>
      <c r="BF66" s="1"/>
      <c r="BG66" s="95">
        <f t="shared" si="8"/>
        <v>49</v>
      </c>
    </row>
    <row r="67" spans="1:59" x14ac:dyDescent="0.25">
      <c r="A67" s="75">
        <f t="shared" si="15"/>
        <v>61</v>
      </c>
      <c r="B67" s="17">
        <v>3</v>
      </c>
      <c r="C67" s="17">
        <v>2</v>
      </c>
      <c r="D67" s="17">
        <v>3</v>
      </c>
      <c r="E67" s="17">
        <v>4</v>
      </c>
      <c r="F67" s="17">
        <v>4</v>
      </c>
      <c r="G67" s="17">
        <v>1</v>
      </c>
      <c r="H67" s="17">
        <v>4</v>
      </c>
      <c r="I67" s="17">
        <f t="shared" si="1"/>
        <v>21</v>
      </c>
      <c r="J67" s="20">
        <v>3</v>
      </c>
      <c r="K67" s="20">
        <v>3</v>
      </c>
      <c r="L67" s="20">
        <v>3</v>
      </c>
      <c r="M67" s="20">
        <v>3</v>
      </c>
      <c r="N67" s="20">
        <v>1</v>
      </c>
      <c r="O67" s="20">
        <v>1</v>
      </c>
      <c r="P67" s="20">
        <v>3</v>
      </c>
      <c r="Q67" s="20">
        <v>4</v>
      </c>
      <c r="R67" s="20">
        <v>2</v>
      </c>
      <c r="S67" s="20">
        <v>1</v>
      </c>
      <c r="T67" s="20">
        <v>3</v>
      </c>
      <c r="U67" s="20">
        <v>4</v>
      </c>
      <c r="V67" s="20">
        <v>4</v>
      </c>
      <c r="W67" s="20">
        <f t="shared" si="2"/>
        <v>35</v>
      </c>
      <c r="X67" s="51">
        <v>3</v>
      </c>
      <c r="Y67" s="51">
        <v>1</v>
      </c>
      <c r="Z67" s="51">
        <v>3</v>
      </c>
      <c r="AA67" s="51">
        <v>4</v>
      </c>
      <c r="AB67" s="51">
        <f t="shared" si="3"/>
        <v>11</v>
      </c>
      <c r="AC67" s="22">
        <v>2</v>
      </c>
      <c r="AD67" s="22">
        <v>1</v>
      </c>
      <c r="AE67" s="22">
        <v>2</v>
      </c>
      <c r="AF67" s="22">
        <v>1</v>
      </c>
      <c r="AG67" s="22">
        <v>2</v>
      </c>
      <c r="AH67" s="22">
        <f t="shared" si="4"/>
        <v>8</v>
      </c>
      <c r="AI67" s="56">
        <v>1</v>
      </c>
      <c r="AJ67" s="56">
        <v>1</v>
      </c>
      <c r="AK67" s="56">
        <v>1</v>
      </c>
      <c r="AL67" s="56">
        <v>4</v>
      </c>
      <c r="AM67" s="56">
        <v>4</v>
      </c>
      <c r="AN67" s="56">
        <f t="shared" si="5"/>
        <v>11</v>
      </c>
      <c r="AO67" s="58">
        <v>2</v>
      </c>
      <c r="AP67" s="58">
        <v>1</v>
      </c>
      <c r="AQ67" s="58">
        <v>2</v>
      </c>
      <c r="AR67" s="58">
        <v>2</v>
      </c>
      <c r="AS67" s="58">
        <v>2</v>
      </c>
      <c r="AT67" s="58">
        <v>1</v>
      </c>
      <c r="AU67" s="58">
        <v>2</v>
      </c>
      <c r="AV67" s="58">
        <f t="shared" si="6"/>
        <v>12</v>
      </c>
      <c r="AW67" s="39">
        <v>4</v>
      </c>
      <c r="AX67" s="39">
        <v>3</v>
      </c>
      <c r="AY67" s="39">
        <v>3</v>
      </c>
      <c r="AZ67" s="39">
        <v>2</v>
      </c>
      <c r="BA67" s="39" t="s">
        <v>77</v>
      </c>
      <c r="BB67" s="39" t="s">
        <v>78</v>
      </c>
      <c r="BC67" s="39" t="s">
        <v>79</v>
      </c>
      <c r="BD67" s="39">
        <f t="shared" si="7"/>
        <v>12</v>
      </c>
      <c r="BE67" s="76">
        <f t="shared" si="14"/>
        <v>208</v>
      </c>
      <c r="BF67" s="1"/>
      <c r="BG67" s="95">
        <f t="shared" si="8"/>
        <v>43</v>
      </c>
    </row>
    <row r="68" spans="1:59" x14ac:dyDescent="0.25">
      <c r="A68" s="75">
        <f t="shared" si="15"/>
        <v>62</v>
      </c>
      <c r="B68" s="17">
        <v>3</v>
      </c>
      <c r="C68" s="17">
        <v>2</v>
      </c>
      <c r="D68" s="17">
        <v>3</v>
      </c>
      <c r="E68" s="17">
        <v>4</v>
      </c>
      <c r="F68" s="17">
        <v>4</v>
      </c>
      <c r="G68" s="17">
        <v>1</v>
      </c>
      <c r="H68" s="17">
        <v>4</v>
      </c>
      <c r="I68" s="17">
        <f t="shared" si="1"/>
        <v>21</v>
      </c>
      <c r="J68" s="20">
        <v>3</v>
      </c>
      <c r="K68" s="20">
        <v>3</v>
      </c>
      <c r="L68" s="20">
        <v>3</v>
      </c>
      <c r="M68" s="20">
        <v>3</v>
      </c>
      <c r="N68" s="20">
        <v>1</v>
      </c>
      <c r="O68" s="20">
        <v>1</v>
      </c>
      <c r="P68" s="20">
        <v>3</v>
      </c>
      <c r="Q68" s="20">
        <v>3</v>
      </c>
      <c r="R68" s="20">
        <v>2</v>
      </c>
      <c r="S68" s="20">
        <v>2</v>
      </c>
      <c r="T68" s="20">
        <v>4</v>
      </c>
      <c r="U68" s="20">
        <v>4</v>
      </c>
      <c r="V68" s="20">
        <v>3</v>
      </c>
      <c r="W68" s="20">
        <f t="shared" si="2"/>
        <v>35</v>
      </c>
      <c r="X68" s="51">
        <v>4</v>
      </c>
      <c r="Y68" s="51">
        <v>1</v>
      </c>
      <c r="Z68" s="51">
        <v>3</v>
      </c>
      <c r="AA68" s="51">
        <v>3</v>
      </c>
      <c r="AB68" s="51">
        <f t="shared" si="3"/>
        <v>11</v>
      </c>
      <c r="AC68" s="22">
        <v>4</v>
      </c>
      <c r="AD68" s="22">
        <v>1</v>
      </c>
      <c r="AE68" s="22">
        <v>4</v>
      </c>
      <c r="AF68" s="22">
        <v>1</v>
      </c>
      <c r="AG68" s="22">
        <v>4</v>
      </c>
      <c r="AH68" s="22">
        <f t="shared" si="4"/>
        <v>14</v>
      </c>
      <c r="AI68" s="56">
        <v>4</v>
      </c>
      <c r="AJ68" s="56">
        <v>1</v>
      </c>
      <c r="AK68" s="56">
        <v>1</v>
      </c>
      <c r="AL68" s="56">
        <v>4</v>
      </c>
      <c r="AM68" s="56">
        <v>4</v>
      </c>
      <c r="AN68" s="56">
        <f t="shared" si="5"/>
        <v>14</v>
      </c>
      <c r="AO68" s="58">
        <v>4</v>
      </c>
      <c r="AP68" s="58">
        <v>4</v>
      </c>
      <c r="AQ68" s="58">
        <v>4</v>
      </c>
      <c r="AR68" s="58">
        <v>4</v>
      </c>
      <c r="AS68" s="58">
        <v>4</v>
      </c>
      <c r="AT68" s="58">
        <v>1</v>
      </c>
      <c r="AU68" s="58">
        <v>4</v>
      </c>
      <c r="AV68" s="58">
        <f t="shared" si="6"/>
        <v>25</v>
      </c>
      <c r="AW68" s="39">
        <v>4</v>
      </c>
      <c r="AX68" s="39">
        <v>4</v>
      </c>
      <c r="AY68" s="39">
        <v>4</v>
      </c>
      <c r="AZ68" s="39">
        <v>1</v>
      </c>
      <c r="BA68" s="39" t="s">
        <v>80</v>
      </c>
      <c r="BB68" s="39" t="s">
        <v>81</v>
      </c>
      <c r="BC68" s="39" t="s">
        <v>82</v>
      </c>
      <c r="BD68" s="39">
        <f t="shared" si="7"/>
        <v>13</v>
      </c>
      <c r="BE68" s="76">
        <f t="shared" si="14"/>
        <v>253</v>
      </c>
      <c r="BF68" s="1"/>
      <c r="BG68" s="95">
        <f t="shared" si="8"/>
        <v>66</v>
      </c>
    </row>
    <row r="69" spans="1:59" x14ac:dyDescent="0.25">
      <c r="A69" s="75">
        <f t="shared" si="15"/>
        <v>63</v>
      </c>
      <c r="B69" s="17">
        <v>2</v>
      </c>
      <c r="C69" s="17">
        <v>2</v>
      </c>
      <c r="D69" s="17">
        <v>3</v>
      </c>
      <c r="E69" s="17">
        <v>3</v>
      </c>
      <c r="F69" s="17">
        <v>4</v>
      </c>
      <c r="G69" s="17">
        <v>2</v>
      </c>
      <c r="H69" s="17">
        <v>4</v>
      </c>
      <c r="I69" s="17">
        <f t="shared" si="1"/>
        <v>20</v>
      </c>
      <c r="J69" s="20">
        <v>3</v>
      </c>
      <c r="K69" s="20">
        <v>3</v>
      </c>
      <c r="L69" s="20">
        <v>3</v>
      </c>
      <c r="M69" s="20">
        <v>3</v>
      </c>
      <c r="N69" s="20">
        <v>1</v>
      </c>
      <c r="O69" s="20">
        <v>1</v>
      </c>
      <c r="P69" s="20">
        <v>3</v>
      </c>
      <c r="Q69" s="20">
        <v>2</v>
      </c>
      <c r="R69" s="20">
        <v>3</v>
      </c>
      <c r="S69" s="20">
        <v>1</v>
      </c>
      <c r="T69" s="20">
        <v>3</v>
      </c>
      <c r="U69" s="20">
        <v>4</v>
      </c>
      <c r="V69" s="20">
        <v>4</v>
      </c>
      <c r="W69" s="20">
        <f t="shared" si="2"/>
        <v>34</v>
      </c>
      <c r="X69" s="51">
        <v>2</v>
      </c>
      <c r="Y69" s="51">
        <v>1</v>
      </c>
      <c r="Z69" s="51">
        <v>2</v>
      </c>
      <c r="AA69" s="51">
        <v>4</v>
      </c>
      <c r="AB69" s="51">
        <f t="shared" si="3"/>
        <v>9</v>
      </c>
      <c r="AC69" s="22">
        <v>2</v>
      </c>
      <c r="AD69" s="22">
        <v>2</v>
      </c>
      <c r="AE69" s="22">
        <v>4</v>
      </c>
      <c r="AF69" s="22">
        <v>2</v>
      </c>
      <c r="AG69" s="22">
        <v>4</v>
      </c>
      <c r="AH69" s="22">
        <f t="shared" si="4"/>
        <v>14</v>
      </c>
      <c r="AI69" s="56">
        <v>4</v>
      </c>
      <c r="AJ69" s="56">
        <v>1</v>
      </c>
      <c r="AK69" s="56">
        <v>1</v>
      </c>
      <c r="AL69" s="56">
        <v>3</v>
      </c>
      <c r="AM69" s="56">
        <v>4</v>
      </c>
      <c r="AN69" s="56">
        <f t="shared" si="5"/>
        <v>13</v>
      </c>
      <c r="AO69" s="58">
        <v>2</v>
      </c>
      <c r="AP69" s="58">
        <v>2</v>
      </c>
      <c r="AQ69" s="58">
        <v>3</v>
      </c>
      <c r="AR69" s="58">
        <v>3</v>
      </c>
      <c r="AS69" s="58">
        <v>1</v>
      </c>
      <c r="AT69" s="58">
        <v>4</v>
      </c>
      <c r="AU69" s="58">
        <v>4</v>
      </c>
      <c r="AV69" s="58">
        <f t="shared" si="6"/>
        <v>19</v>
      </c>
      <c r="AW69" s="39">
        <v>4</v>
      </c>
      <c r="AX69" s="39">
        <v>4</v>
      </c>
      <c r="AY69" s="39">
        <v>1</v>
      </c>
      <c r="AZ69" s="39">
        <v>1</v>
      </c>
      <c r="BA69" s="39" t="s">
        <v>84</v>
      </c>
      <c r="BB69" s="39" t="s">
        <v>85</v>
      </c>
      <c r="BC69" s="39" t="s">
        <v>86</v>
      </c>
      <c r="BD69" s="39">
        <f t="shared" si="7"/>
        <v>10</v>
      </c>
      <c r="BE69" s="76">
        <f t="shared" si="14"/>
        <v>228</v>
      </c>
      <c r="BF69" s="1"/>
      <c r="BG69" s="95">
        <f t="shared" si="8"/>
        <v>56</v>
      </c>
    </row>
    <row r="70" spans="1:59" x14ac:dyDescent="0.25">
      <c r="A70" s="75">
        <f t="shared" si="15"/>
        <v>64</v>
      </c>
      <c r="B70" s="17">
        <v>4</v>
      </c>
      <c r="C70" s="17">
        <v>4</v>
      </c>
      <c r="D70" s="17">
        <v>4</v>
      </c>
      <c r="E70" s="17">
        <v>4</v>
      </c>
      <c r="F70" s="17">
        <v>2</v>
      </c>
      <c r="G70" s="17">
        <v>2</v>
      </c>
      <c r="H70" s="17">
        <v>2</v>
      </c>
      <c r="I70" s="17">
        <f t="shared" si="1"/>
        <v>22</v>
      </c>
      <c r="J70" s="20">
        <v>3</v>
      </c>
      <c r="K70" s="20">
        <v>2</v>
      </c>
      <c r="L70" s="20">
        <v>3</v>
      </c>
      <c r="M70" s="20">
        <v>3</v>
      </c>
      <c r="N70" s="20">
        <v>1</v>
      </c>
      <c r="O70" s="20">
        <v>1</v>
      </c>
      <c r="P70" s="20">
        <v>2</v>
      </c>
      <c r="Q70" s="20">
        <v>4</v>
      </c>
      <c r="R70" s="20">
        <v>2</v>
      </c>
      <c r="S70" s="20">
        <v>1</v>
      </c>
      <c r="T70" s="20">
        <v>4</v>
      </c>
      <c r="U70" s="20">
        <v>2</v>
      </c>
      <c r="V70" s="20">
        <v>1</v>
      </c>
      <c r="W70" s="20">
        <f t="shared" si="2"/>
        <v>29</v>
      </c>
      <c r="X70" s="51">
        <v>4</v>
      </c>
      <c r="Y70" s="51">
        <v>1</v>
      </c>
      <c r="Z70" s="51">
        <v>3</v>
      </c>
      <c r="AA70" s="51">
        <v>3</v>
      </c>
      <c r="AB70" s="51">
        <f t="shared" si="3"/>
        <v>11</v>
      </c>
      <c r="AC70" s="22">
        <v>1</v>
      </c>
      <c r="AD70" s="22">
        <v>1</v>
      </c>
      <c r="AE70" s="22">
        <v>1</v>
      </c>
      <c r="AF70" s="22">
        <v>1</v>
      </c>
      <c r="AG70" s="22">
        <v>1</v>
      </c>
      <c r="AH70" s="22">
        <f t="shared" si="4"/>
        <v>5</v>
      </c>
      <c r="AI70" s="56">
        <v>1</v>
      </c>
      <c r="AJ70" s="56">
        <v>1</v>
      </c>
      <c r="AK70" s="56">
        <v>2</v>
      </c>
      <c r="AL70" s="56">
        <v>2</v>
      </c>
      <c r="AM70" s="56">
        <v>4</v>
      </c>
      <c r="AN70" s="56">
        <f t="shared" si="5"/>
        <v>10</v>
      </c>
      <c r="AO70" s="58">
        <v>1</v>
      </c>
      <c r="AP70" s="58">
        <v>1</v>
      </c>
      <c r="AQ70" s="58">
        <v>1</v>
      </c>
      <c r="AR70" s="58">
        <v>1</v>
      </c>
      <c r="AS70" s="58">
        <v>2</v>
      </c>
      <c r="AT70" s="58">
        <v>1</v>
      </c>
      <c r="AU70" s="58">
        <v>1</v>
      </c>
      <c r="AV70" s="58">
        <f t="shared" si="6"/>
        <v>8</v>
      </c>
      <c r="AW70" s="39">
        <v>4</v>
      </c>
      <c r="AX70" s="39">
        <v>2</v>
      </c>
      <c r="AY70" s="39">
        <v>2</v>
      </c>
      <c r="AZ70" s="39">
        <v>2</v>
      </c>
      <c r="BA70" s="39" t="s">
        <v>60</v>
      </c>
      <c r="BB70" s="39" t="s">
        <v>78</v>
      </c>
      <c r="BC70" s="39" t="s">
        <v>87</v>
      </c>
      <c r="BD70" s="39">
        <f t="shared" si="7"/>
        <v>10</v>
      </c>
      <c r="BE70" s="76">
        <f t="shared" si="14"/>
        <v>180</v>
      </c>
      <c r="BF70" s="1"/>
      <c r="BG70" s="95">
        <f t="shared" si="8"/>
        <v>33</v>
      </c>
    </row>
    <row r="71" spans="1:59" x14ac:dyDescent="0.25">
      <c r="A71" s="75">
        <f t="shared" si="15"/>
        <v>65</v>
      </c>
      <c r="B71" s="17">
        <v>3</v>
      </c>
      <c r="C71" s="17">
        <v>4</v>
      </c>
      <c r="D71" s="17">
        <v>3</v>
      </c>
      <c r="E71" s="17">
        <v>3</v>
      </c>
      <c r="F71" s="17">
        <v>3</v>
      </c>
      <c r="G71" s="17">
        <v>1</v>
      </c>
      <c r="H71" s="17">
        <v>3</v>
      </c>
      <c r="I71" s="17">
        <f t="shared" si="1"/>
        <v>20</v>
      </c>
      <c r="J71" s="20">
        <v>4</v>
      </c>
      <c r="K71" s="20">
        <v>4</v>
      </c>
      <c r="L71" s="20">
        <v>2</v>
      </c>
      <c r="M71" s="20">
        <v>3</v>
      </c>
      <c r="N71" s="20">
        <v>1</v>
      </c>
      <c r="O71" s="20">
        <v>4</v>
      </c>
      <c r="P71" s="20">
        <v>4</v>
      </c>
      <c r="Q71" s="20">
        <v>2</v>
      </c>
      <c r="R71" s="20">
        <v>1</v>
      </c>
      <c r="S71" s="20">
        <v>4</v>
      </c>
      <c r="T71" s="20">
        <v>3</v>
      </c>
      <c r="U71" s="20">
        <v>1</v>
      </c>
      <c r="V71" s="20">
        <v>1</v>
      </c>
      <c r="W71" s="20">
        <f t="shared" si="2"/>
        <v>34</v>
      </c>
      <c r="X71" s="51">
        <v>4</v>
      </c>
      <c r="Y71" s="51">
        <v>1</v>
      </c>
      <c r="Z71" s="51">
        <v>3</v>
      </c>
      <c r="AA71" s="51">
        <v>2</v>
      </c>
      <c r="AB71" s="51">
        <f t="shared" si="3"/>
        <v>10</v>
      </c>
      <c r="AC71" s="22">
        <v>2</v>
      </c>
      <c r="AD71" s="22">
        <v>2</v>
      </c>
      <c r="AE71" s="22">
        <v>4</v>
      </c>
      <c r="AF71" s="22">
        <v>1</v>
      </c>
      <c r="AG71" s="22">
        <v>1</v>
      </c>
      <c r="AH71" s="22">
        <f t="shared" si="4"/>
        <v>10</v>
      </c>
      <c r="AI71" s="56">
        <v>1</v>
      </c>
      <c r="AJ71" s="56">
        <v>1</v>
      </c>
      <c r="AK71" s="56">
        <v>1</v>
      </c>
      <c r="AL71" s="56">
        <v>4</v>
      </c>
      <c r="AM71" s="56">
        <v>4</v>
      </c>
      <c r="AN71" s="56">
        <f t="shared" si="5"/>
        <v>11</v>
      </c>
      <c r="AO71" s="58">
        <v>2</v>
      </c>
      <c r="AP71" s="58">
        <v>3</v>
      </c>
      <c r="AQ71" s="58">
        <v>2</v>
      </c>
      <c r="AR71" s="58">
        <v>2</v>
      </c>
      <c r="AS71" s="58">
        <v>3</v>
      </c>
      <c r="AT71" s="58">
        <v>1</v>
      </c>
      <c r="AU71" s="58">
        <v>1</v>
      </c>
      <c r="AV71" s="58">
        <f t="shared" si="6"/>
        <v>14</v>
      </c>
      <c r="AW71" s="39">
        <v>3</v>
      </c>
      <c r="AX71" s="39">
        <v>1</v>
      </c>
      <c r="AY71" s="39">
        <v>1</v>
      </c>
      <c r="AZ71" s="39">
        <v>3</v>
      </c>
      <c r="BA71" s="39" t="s">
        <v>88</v>
      </c>
      <c r="BB71" s="39" t="s">
        <v>89</v>
      </c>
      <c r="BC71" s="39" t="s">
        <v>90</v>
      </c>
      <c r="BD71" s="39">
        <f t="shared" si="7"/>
        <v>8</v>
      </c>
      <c r="BE71" s="76">
        <f t="shared" ref="BE71:BE106" si="16">SUM(B71:BC71)</f>
        <v>206</v>
      </c>
      <c r="BF71" s="1"/>
      <c r="BG71" s="95">
        <f t="shared" si="8"/>
        <v>43</v>
      </c>
    </row>
    <row r="72" spans="1:59" x14ac:dyDescent="0.25">
      <c r="A72" s="75">
        <f t="shared" si="15"/>
        <v>66</v>
      </c>
      <c r="B72" s="17">
        <v>3</v>
      </c>
      <c r="C72" s="17">
        <v>3</v>
      </c>
      <c r="D72" s="17">
        <v>3</v>
      </c>
      <c r="E72" s="17">
        <v>3</v>
      </c>
      <c r="F72" s="17">
        <v>4</v>
      </c>
      <c r="G72" s="17">
        <v>1</v>
      </c>
      <c r="H72" s="17">
        <v>4</v>
      </c>
      <c r="I72" s="17">
        <f t="shared" ref="I72:I106" si="17">SUM(B72:H72)</f>
        <v>21</v>
      </c>
      <c r="J72" s="20">
        <v>2</v>
      </c>
      <c r="K72" s="20">
        <v>1</v>
      </c>
      <c r="L72" s="20">
        <v>2</v>
      </c>
      <c r="M72" s="20">
        <v>3</v>
      </c>
      <c r="N72" s="20">
        <v>4</v>
      </c>
      <c r="O72" s="20">
        <v>1</v>
      </c>
      <c r="P72" s="20">
        <v>4</v>
      </c>
      <c r="Q72" s="20">
        <v>4</v>
      </c>
      <c r="R72" s="20">
        <v>4</v>
      </c>
      <c r="S72" s="20">
        <v>1</v>
      </c>
      <c r="T72" s="20">
        <v>4</v>
      </c>
      <c r="U72" s="20">
        <v>4</v>
      </c>
      <c r="V72" s="20">
        <v>4</v>
      </c>
      <c r="W72" s="20">
        <f t="shared" ref="W72:W106" si="18">SUM(J72:V72)</f>
        <v>38</v>
      </c>
      <c r="X72" s="51">
        <v>4</v>
      </c>
      <c r="Y72" s="51">
        <v>2</v>
      </c>
      <c r="Z72" s="51">
        <v>3</v>
      </c>
      <c r="AA72" s="51">
        <v>3</v>
      </c>
      <c r="AB72" s="51">
        <f t="shared" ref="AB72:AB106" si="19">SUM(X72:AA72)</f>
        <v>12</v>
      </c>
      <c r="AC72" s="22">
        <v>4</v>
      </c>
      <c r="AD72" s="22">
        <v>2</v>
      </c>
      <c r="AE72" s="22">
        <v>4</v>
      </c>
      <c r="AF72" s="22">
        <v>3</v>
      </c>
      <c r="AG72" s="22">
        <v>3</v>
      </c>
      <c r="AH72" s="22">
        <f t="shared" ref="AH72:AH106" si="20">SUM(AC72:AG72)</f>
        <v>16</v>
      </c>
      <c r="AI72" s="56">
        <v>4</v>
      </c>
      <c r="AJ72" s="56">
        <v>4</v>
      </c>
      <c r="AK72" s="56">
        <v>1</v>
      </c>
      <c r="AL72" s="56">
        <v>4</v>
      </c>
      <c r="AM72" s="56">
        <v>4</v>
      </c>
      <c r="AN72" s="56">
        <f t="shared" ref="AN72:AN106" si="21">SUM(AI72:AM72)</f>
        <v>17</v>
      </c>
      <c r="AO72" s="58">
        <v>4</v>
      </c>
      <c r="AP72" s="58">
        <v>4</v>
      </c>
      <c r="AQ72" s="58">
        <v>1</v>
      </c>
      <c r="AR72" s="58">
        <v>4</v>
      </c>
      <c r="AS72" s="58">
        <v>4</v>
      </c>
      <c r="AT72" s="58">
        <v>4</v>
      </c>
      <c r="AU72" s="58">
        <v>4</v>
      </c>
      <c r="AV72" s="58">
        <f t="shared" ref="AV72:AV106" si="22">SUM(AO72:AU72)</f>
        <v>25</v>
      </c>
      <c r="AW72" s="39">
        <v>4</v>
      </c>
      <c r="AX72" s="39">
        <v>1</v>
      </c>
      <c r="AY72" s="39">
        <v>1</v>
      </c>
      <c r="AZ72" s="39">
        <v>1</v>
      </c>
      <c r="BA72" s="39" t="s">
        <v>60</v>
      </c>
      <c r="BB72" s="39" t="s">
        <v>91</v>
      </c>
      <c r="BC72" s="39" t="s">
        <v>92</v>
      </c>
      <c r="BD72" s="39">
        <f t="shared" ref="BD72:BD106" si="23">SUM(AW72:AZ72)</f>
        <v>7</v>
      </c>
      <c r="BE72" s="76">
        <f t="shared" si="16"/>
        <v>265</v>
      </c>
      <c r="BF72" s="1"/>
      <c r="BG72" s="95">
        <f t="shared" ref="BG72:BG106" si="24">(AH72+AN72+AV72+BD72)</f>
        <v>65</v>
      </c>
    </row>
    <row r="73" spans="1:59" x14ac:dyDescent="0.25">
      <c r="A73" s="75">
        <f t="shared" si="15"/>
        <v>67</v>
      </c>
      <c r="B73" s="17">
        <v>3</v>
      </c>
      <c r="C73" s="17">
        <v>3</v>
      </c>
      <c r="D73" s="17">
        <v>3</v>
      </c>
      <c r="E73" s="17">
        <v>3</v>
      </c>
      <c r="F73" s="17">
        <v>4</v>
      </c>
      <c r="G73" s="17">
        <v>2</v>
      </c>
      <c r="H73" s="17">
        <v>4</v>
      </c>
      <c r="I73" s="17">
        <f t="shared" si="17"/>
        <v>22</v>
      </c>
      <c r="J73" s="20">
        <v>3</v>
      </c>
      <c r="K73" s="20">
        <v>1</v>
      </c>
      <c r="L73" s="20">
        <v>2</v>
      </c>
      <c r="M73" s="20">
        <v>3</v>
      </c>
      <c r="N73" s="20">
        <v>4</v>
      </c>
      <c r="O73" s="20">
        <v>1</v>
      </c>
      <c r="P73" s="20">
        <v>4</v>
      </c>
      <c r="Q73" s="20">
        <v>4</v>
      </c>
      <c r="R73" s="20">
        <v>4</v>
      </c>
      <c r="S73" s="20">
        <v>1</v>
      </c>
      <c r="T73" s="20">
        <v>4</v>
      </c>
      <c r="U73" s="20">
        <v>4</v>
      </c>
      <c r="V73" s="20">
        <v>4</v>
      </c>
      <c r="W73" s="20">
        <f t="shared" si="18"/>
        <v>39</v>
      </c>
      <c r="X73" s="51">
        <v>4</v>
      </c>
      <c r="Y73" s="51">
        <v>3</v>
      </c>
      <c r="Z73" s="51">
        <v>4</v>
      </c>
      <c r="AA73" s="51">
        <v>4</v>
      </c>
      <c r="AB73" s="51">
        <f t="shared" si="19"/>
        <v>15</v>
      </c>
      <c r="AC73" s="22">
        <v>4</v>
      </c>
      <c r="AD73" s="22">
        <v>2</v>
      </c>
      <c r="AE73" s="22">
        <v>4</v>
      </c>
      <c r="AF73" s="22">
        <v>4</v>
      </c>
      <c r="AG73" s="22">
        <v>4</v>
      </c>
      <c r="AH73" s="22">
        <f t="shared" si="20"/>
        <v>18</v>
      </c>
      <c r="AI73" s="56">
        <v>4</v>
      </c>
      <c r="AJ73" s="56">
        <v>2</v>
      </c>
      <c r="AK73" s="56">
        <v>1</v>
      </c>
      <c r="AL73" s="56">
        <v>4</v>
      </c>
      <c r="AM73" s="56">
        <v>4</v>
      </c>
      <c r="AN73" s="56">
        <f t="shared" si="21"/>
        <v>15</v>
      </c>
      <c r="AO73" s="58">
        <v>4</v>
      </c>
      <c r="AP73" s="58">
        <v>4</v>
      </c>
      <c r="AQ73" s="58">
        <v>1</v>
      </c>
      <c r="AR73" s="58">
        <v>4</v>
      </c>
      <c r="AS73" s="58">
        <v>4</v>
      </c>
      <c r="AT73" s="58">
        <v>4</v>
      </c>
      <c r="AU73" s="58">
        <v>4</v>
      </c>
      <c r="AV73" s="58">
        <f t="shared" si="22"/>
        <v>25</v>
      </c>
      <c r="AW73" s="39">
        <v>4</v>
      </c>
      <c r="AX73" s="39">
        <v>1</v>
      </c>
      <c r="AY73" s="39">
        <v>3</v>
      </c>
      <c r="AZ73" s="39">
        <v>1</v>
      </c>
      <c r="BA73" s="39" t="s">
        <v>93</v>
      </c>
      <c r="BB73" s="39" t="s">
        <v>94</v>
      </c>
      <c r="BC73" s="39" t="s">
        <v>79</v>
      </c>
      <c r="BD73" s="39">
        <f t="shared" si="23"/>
        <v>9</v>
      </c>
      <c r="BE73" s="76">
        <f t="shared" si="16"/>
        <v>277</v>
      </c>
      <c r="BF73" s="1"/>
      <c r="BG73" s="95">
        <f t="shared" si="24"/>
        <v>67</v>
      </c>
    </row>
    <row r="74" spans="1:59" x14ac:dyDescent="0.25">
      <c r="A74" s="75">
        <f t="shared" si="15"/>
        <v>68</v>
      </c>
      <c r="B74" s="17">
        <v>2</v>
      </c>
      <c r="C74" s="17">
        <v>2</v>
      </c>
      <c r="D74" s="17">
        <v>2</v>
      </c>
      <c r="E74" s="17">
        <v>2</v>
      </c>
      <c r="F74" s="17">
        <v>3</v>
      </c>
      <c r="G74" s="17">
        <v>2</v>
      </c>
      <c r="H74" s="17">
        <v>4</v>
      </c>
      <c r="I74" s="17">
        <f t="shared" si="17"/>
        <v>17</v>
      </c>
      <c r="J74" s="20">
        <v>4</v>
      </c>
      <c r="K74" s="20">
        <v>4</v>
      </c>
      <c r="L74" s="20">
        <v>4</v>
      </c>
      <c r="M74" s="20">
        <v>3</v>
      </c>
      <c r="N74" s="20">
        <v>4</v>
      </c>
      <c r="O74" s="20">
        <v>1</v>
      </c>
      <c r="P74" s="20">
        <v>4</v>
      </c>
      <c r="Q74" s="20">
        <v>4</v>
      </c>
      <c r="R74" s="20">
        <v>4</v>
      </c>
      <c r="S74" s="20">
        <v>4</v>
      </c>
      <c r="T74" s="20">
        <v>4</v>
      </c>
      <c r="U74" s="20">
        <v>4</v>
      </c>
      <c r="V74" s="20">
        <v>2</v>
      </c>
      <c r="W74" s="20">
        <f t="shared" si="18"/>
        <v>46</v>
      </c>
      <c r="X74" s="51">
        <v>4</v>
      </c>
      <c r="Y74" s="51">
        <v>3</v>
      </c>
      <c r="Z74" s="51">
        <v>3</v>
      </c>
      <c r="AA74" s="51">
        <v>2</v>
      </c>
      <c r="AB74" s="51">
        <f t="shared" si="19"/>
        <v>12</v>
      </c>
      <c r="AC74" s="22">
        <v>2</v>
      </c>
      <c r="AD74" s="22">
        <v>2</v>
      </c>
      <c r="AE74" s="22">
        <v>4</v>
      </c>
      <c r="AF74" s="22">
        <v>4</v>
      </c>
      <c r="AG74" s="22">
        <v>1</v>
      </c>
      <c r="AH74" s="22">
        <f t="shared" si="20"/>
        <v>13</v>
      </c>
      <c r="AI74" s="56">
        <v>4</v>
      </c>
      <c r="AJ74" s="56">
        <v>1</v>
      </c>
      <c r="AK74" s="56">
        <v>1</v>
      </c>
      <c r="AL74" s="56">
        <v>4</v>
      </c>
      <c r="AM74" s="56">
        <v>3</v>
      </c>
      <c r="AN74" s="56">
        <f t="shared" si="21"/>
        <v>13</v>
      </c>
      <c r="AO74" s="58">
        <v>2</v>
      </c>
      <c r="AP74" s="58">
        <v>4</v>
      </c>
      <c r="AQ74" s="58">
        <v>2</v>
      </c>
      <c r="AR74" s="58">
        <v>3</v>
      </c>
      <c r="AS74" s="58">
        <v>3</v>
      </c>
      <c r="AT74" s="58">
        <v>3</v>
      </c>
      <c r="AU74" s="58">
        <v>4</v>
      </c>
      <c r="AV74" s="58">
        <f t="shared" si="22"/>
        <v>21</v>
      </c>
      <c r="AW74" s="39">
        <v>3</v>
      </c>
      <c r="AX74" s="39">
        <v>1</v>
      </c>
      <c r="AY74" s="39">
        <v>1</v>
      </c>
      <c r="AZ74" s="39">
        <v>1</v>
      </c>
      <c r="BA74" s="39" t="s">
        <v>95</v>
      </c>
      <c r="BB74" s="39" t="s">
        <v>58</v>
      </c>
      <c r="BC74" s="39" t="s">
        <v>96</v>
      </c>
      <c r="BD74" s="39">
        <f t="shared" si="23"/>
        <v>6</v>
      </c>
      <c r="BE74" s="76">
        <f t="shared" si="16"/>
        <v>250</v>
      </c>
      <c r="BF74" s="1"/>
      <c r="BG74" s="95">
        <f t="shared" si="24"/>
        <v>53</v>
      </c>
    </row>
    <row r="75" spans="1:59" x14ac:dyDescent="0.25">
      <c r="A75" s="75">
        <f t="shared" si="15"/>
        <v>69</v>
      </c>
      <c r="B75" s="17">
        <v>3</v>
      </c>
      <c r="C75" s="17">
        <v>3</v>
      </c>
      <c r="D75" s="17">
        <v>3</v>
      </c>
      <c r="E75" s="17">
        <v>3</v>
      </c>
      <c r="F75" s="17">
        <v>3</v>
      </c>
      <c r="G75" s="17">
        <v>2</v>
      </c>
      <c r="H75" s="17">
        <v>4</v>
      </c>
      <c r="I75" s="17">
        <f t="shared" si="17"/>
        <v>21</v>
      </c>
      <c r="J75" s="20">
        <v>4</v>
      </c>
      <c r="K75" s="20">
        <v>4</v>
      </c>
      <c r="L75" s="20">
        <v>4</v>
      </c>
      <c r="M75" s="20">
        <v>3</v>
      </c>
      <c r="N75" s="20">
        <v>3</v>
      </c>
      <c r="O75" s="20">
        <v>1</v>
      </c>
      <c r="P75" s="20">
        <v>4</v>
      </c>
      <c r="Q75" s="20">
        <v>4</v>
      </c>
      <c r="R75" s="20">
        <v>4</v>
      </c>
      <c r="S75" s="20">
        <v>4</v>
      </c>
      <c r="T75" s="20">
        <v>4</v>
      </c>
      <c r="U75" s="20">
        <v>3</v>
      </c>
      <c r="V75" s="20">
        <v>4</v>
      </c>
      <c r="W75" s="20">
        <f t="shared" si="18"/>
        <v>46</v>
      </c>
      <c r="X75" s="51">
        <v>4</v>
      </c>
      <c r="Y75" s="51">
        <v>1</v>
      </c>
      <c r="Z75" s="51">
        <v>3</v>
      </c>
      <c r="AA75" s="51">
        <v>1</v>
      </c>
      <c r="AB75" s="51">
        <f t="shared" si="19"/>
        <v>9</v>
      </c>
      <c r="AC75" s="22">
        <v>4</v>
      </c>
      <c r="AD75" s="22">
        <v>2</v>
      </c>
      <c r="AE75" s="22">
        <v>4</v>
      </c>
      <c r="AF75" s="22">
        <v>3</v>
      </c>
      <c r="AG75" s="22">
        <v>4</v>
      </c>
      <c r="AH75" s="22">
        <f t="shared" si="20"/>
        <v>17</v>
      </c>
      <c r="AI75" s="56">
        <v>4</v>
      </c>
      <c r="AJ75" s="56">
        <v>4</v>
      </c>
      <c r="AK75" s="56">
        <v>1</v>
      </c>
      <c r="AL75" s="56">
        <v>4</v>
      </c>
      <c r="AM75" s="56">
        <v>4</v>
      </c>
      <c r="AN75" s="56">
        <f t="shared" si="21"/>
        <v>17</v>
      </c>
      <c r="AO75" s="58">
        <v>4</v>
      </c>
      <c r="AP75" s="58">
        <v>4</v>
      </c>
      <c r="AQ75" s="58">
        <v>2</v>
      </c>
      <c r="AR75" s="58">
        <v>4</v>
      </c>
      <c r="AS75" s="58">
        <v>2</v>
      </c>
      <c r="AT75" s="58">
        <v>4</v>
      </c>
      <c r="AU75" s="58">
        <v>4</v>
      </c>
      <c r="AV75" s="58">
        <f t="shared" si="22"/>
        <v>24</v>
      </c>
      <c r="AW75" s="39">
        <v>4</v>
      </c>
      <c r="AX75" s="39">
        <v>1</v>
      </c>
      <c r="AY75" s="39">
        <v>3</v>
      </c>
      <c r="AZ75" s="39">
        <v>2</v>
      </c>
      <c r="BA75" s="39" t="s">
        <v>97</v>
      </c>
      <c r="BB75" s="39" t="s">
        <v>98</v>
      </c>
      <c r="BC75" s="39" t="s">
        <v>99</v>
      </c>
      <c r="BD75" s="39">
        <f t="shared" si="23"/>
        <v>10</v>
      </c>
      <c r="BE75" s="76">
        <f t="shared" si="16"/>
        <v>278</v>
      </c>
      <c r="BF75" s="1"/>
      <c r="BG75" s="95">
        <f t="shared" si="24"/>
        <v>68</v>
      </c>
    </row>
    <row r="76" spans="1:59" x14ac:dyDescent="0.25">
      <c r="A76" s="75">
        <f t="shared" si="15"/>
        <v>70</v>
      </c>
      <c r="B76" s="17">
        <v>3</v>
      </c>
      <c r="C76" s="17">
        <v>3</v>
      </c>
      <c r="D76" s="17">
        <v>3</v>
      </c>
      <c r="E76" s="17">
        <v>3</v>
      </c>
      <c r="F76" s="17">
        <v>3</v>
      </c>
      <c r="G76" s="17">
        <v>1</v>
      </c>
      <c r="H76" s="17">
        <v>4</v>
      </c>
      <c r="I76" s="17">
        <f t="shared" si="17"/>
        <v>20</v>
      </c>
      <c r="J76" s="20">
        <v>3</v>
      </c>
      <c r="K76" s="20">
        <v>3</v>
      </c>
      <c r="L76" s="20">
        <v>3</v>
      </c>
      <c r="M76" s="20">
        <v>3</v>
      </c>
      <c r="N76" s="20">
        <v>4</v>
      </c>
      <c r="O76" s="20">
        <v>1</v>
      </c>
      <c r="P76" s="20">
        <v>4</v>
      </c>
      <c r="Q76" s="20">
        <v>4</v>
      </c>
      <c r="R76" s="20">
        <v>4</v>
      </c>
      <c r="S76" s="20">
        <v>4</v>
      </c>
      <c r="T76" s="20">
        <v>4</v>
      </c>
      <c r="U76" s="20">
        <v>4</v>
      </c>
      <c r="V76" s="20">
        <v>4</v>
      </c>
      <c r="W76" s="20">
        <f t="shared" si="18"/>
        <v>45</v>
      </c>
      <c r="X76" s="51">
        <v>4</v>
      </c>
      <c r="Y76" s="51">
        <v>2</v>
      </c>
      <c r="Z76" s="51">
        <v>4</v>
      </c>
      <c r="AA76" s="51">
        <v>4</v>
      </c>
      <c r="AB76" s="51">
        <f t="shared" si="19"/>
        <v>14</v>
      </c>
      <c r="AC76" s="22">
        <v>2</v>
      </c>
      <c r="AD76" s="22">
        <v>3</v>
      </c>
      <c r="AE76" s="22">
        <v>4</v>
      </c>
      <c r="AF76" s="22">
        <v>4</v>
      </c>
      <c r="AG76" s="22">
        <v>4</v>
      </c>
      <c r="AH76" s="22">
        <f t="shared" si="20"/>
        <v>17</v>
      </c>
      <c r="AI76" s="56">
        <v>4</v>
      </c>
      <c r="AJ76" s="56">
        <v>4</v>
      </c>
      <c r="AK76" s="56">
        <v>1</v>
      </c>
      <c r="AL76" s="56">
        <v>4</v>
      </c>
      <c r="AM76" s="56">
        <v>4</v>
      </c>
      <c r="AN76" s="56">
        <f t="shared" si="21"/>
        <v>17</v>
      </c>
      <c r="AO76" s="58">
        <v>2</v>
      </c>
      <c r="AP76" s="58">
        <v>4</v>
      </c>
      <c r="AQ76" s="58">
        <v>1</v>
      </c>
      <c r="AR76" s="58">
        <v>1</v>
      </c>
      <c r="AS76" s="58">
        <v>2</v>
      </c>
      <c r="AT76" s="58">
        <v>2</v>
      </c>
      <c r="AU76" s="58">
        <v>2</v>
      </c>
      <c r="AV76" s="58">
        <f t="shared" si="22"/>
        <v>14</v>
      </c>
      <c r="AW76" s="39">
        <v>4</v>
      </c>
      <c r="AX76" s="39">
        <v>1</v>
      </c>
      <c r="AY76" s="39">
        <v>1</v>
      </c>
      <c r="AZ76" s="39">
        <v>1</v>
      </c>
      <c r="BA76" s="39" t="s">
        <v>84</v>
      </c>
      <c r="BB76" s="39" t="s">
        <v>58</v>
      </c>
      <c r="BC76" s="39" t="s">
        <v>100</v>
      </c>
      <c r="BD76" s="39">
        <f t="shared" si="23"/>
        <v>7</v>
      </c>
      <c r="BE76" s="76">
        <f t="shared" si="16"/>
        <v>261</v>
      </c>
      <c r="BF76" s="1"/>
      <c r="BG76" s="95">
        <f t="shared" si="24"/>
        <v>55</v>
      </c>
    </row>
    <row r="77" spans="1:59" x14ac:dyDescent="0.25">
      <c r="A77" s="75">
        <f t="shared" si="15"/>
        <v>71</v>
      </c>
      <c r="B77" s="17">
        <v>3</v>
      </c>
      <c r="C77" s="17">
        <v>3</v>
      </c>
      <c r="D77" s="17">
        <v>3</v>
      </c>
      <c r="E77" s="17">
        <v>3</v>
      </c>
      <c r="F77" s="17">
        <v>4</v>
      </c>
      <c r="G77" s="17">
        <v>1</v>
      </c>
      <c r="H77" s="17">
        <v>4</v>
      </c>
      <c r="I77" s="17">
        <f t="shared" si="17"/>
        <v>21</v>
      </c>
      <c r="J77" s="20">
        <v>3</v>
      </c>
      <c r="K77" s="20">
        <v>3</v>
      </c>
      <c r="L77" s="20">
        <v>3</v>
      </c>
      <c r="M77" s="20">
        <v>3</v>
      </c>
      <c r="N77" s="20">
        <v>4</v>
      </c>
      <c r="O77" s="20">
        <v>1</v>
      </c>
      <c r="P77" s="20">
        <v>4</v>
      </c>
      <c r="Q77" s="20">
        <v>4</v>
      </c>
      <c r="R77" s="20">
        <v>4</v>
      </c>
      <c r="S77" s="20">
        <v>1</v>
      </c>
      <c r="T77" s="20">
        <v>4</v>
      </c>
      <c r="U77" s="20">
        <v>4</v>
      </c>
      <c r="V77" s="20">
        <v>4</v>
      </c>
      <c r="W77" s="20">
        <f t="shared" si="18"/>
        <v>42</v>
      </c>
      <c r="X77" s="51">
        <v>4</v>
      </c>
      <c r="Y77" s="51">
        <v>2</v>
      </c>
      <c r="Z77" s="51">
        <v>4</v>
      </c>
      <c r="AA77" s="51">
        <v>4</v>
      </c>
      <c r="AB77" s="51">
        <f t="shared" si="19"/>
        <v>14</v>
      </c>
      <c r="AC77" s="22">
        <v>2</v>
      </c>
      <c r="AD77" s="22">
        <v>1</v>
      </c>
      <c r="AE77" s="22">
        <v>4</v>
      </c>
      <c r="AF77" s="22">
        <v>1</v>
      </c>
      <c r="AG77" s="22">
        <v>1</v>
      </c>
      <c r="AH77" s="22">
        <f t="shared" si="20"/>
        <v>9</v>
      </c>
      <c r="AI77" s="56">
        <v>4</v>
      </c>
      <c r="AJ77" s="56">
        <v>1</v>
      </c>
      <c r="AK77" s="56">
        <v>1</v>
      </c>
      <c r="AL77" s="56">
        <v>4</v>
      </c>
      <c r="AM77" s="56">
        <v>4</v>
      </c>
      <c r="AN77" s="56">
        <f t="shared" si="21"/>
        <v>14</v>
      </c>
      <c r="AO77" s="58">
        <v>2</v>
      </c>
      <c r="AP77" s="58">
        <v>4</v>
      </c>
      <c r="AQ77" s="58">
        <v>1</v>
      </c>
      <c r="AR77" s="58">
        <v>1</v>
      </c>
      <c r="AS77" s="58">
        <v>2</v>
      </c>
      <c r="AT77" s="58">
        <v>4</v>
      </c>
      <c r="AU77" s="58">
        <v>1</v>
      </c>
      <c r="AV77" s="58">
        <f t="shared" si="22"/>
        <v>15</v>
      </c>
      <c r="AW77" s="39">
        <v>4</v>
      </c>
      <c r="AX77" s="39">
        <v>1</v>
      </c>
      <c r="AY77" s="39">
        <v>4</v>
      </c>
      <c r="AZ77" s="39">
        <v>4</v>
      </c>
      <c r="BA77" s="39" t="s">
        <v>101</v>
      </c>
      <c r="BB77" s="39" t="s">
        <v>102</v>
      </c>
      <c r="BC77" s="39" t="s">
        <v>90</v>
      </c>
      <c r="BD77" s="39">
        <f t="shared" si="23"/>
        <v>13</v>
      </c>
      <c r="BE77" s="76">
        <f t="shared" si="16"/>
        <v>243</v>
      </c>
      <c r="BF77" s="1"/>
      <c r="BG77" s="95">
        <f t="shared" si="24"/>
        <v>51</v>
      </c>
    </row>
    <row r="78" spans="1:59" x14ac:dyDescent="0.25">
      <c r="A78" s="75">
        <f t="shared" si="15"/>
        <v>72</v>
      </c>
      <c r="B78" s="17">
        <v>3</v>
      </c>
      <c r="C78" s="17">
        <v>3</v>
      </c>
      <c r="D78" s="17">
        <v>3</v>
      </c>
      <c r="E78" s="17">
        <v>3</v>
      </c>
      <c r="F78" s="17">
        <v>2</v>
      </c>
      <c r="G78" s="17">
        <v>2</v>
      </c>
      <c r="H78" s="17">
        <v>4</v>
      </c>
      <c r="I78" s="17">
        <f t="shared" si="17"/>
        <v>20</v>
      </c>
      <c r="J78" s="20">
        <v>4</v>
      </c>
      <c r="K78" s="20">
        <v>4</v>
      </c>
      <c r="L78" s="20">
        <v>4</v>
      </c>
      <c r="M78" s="20">
        <v>3</v>
      </c>
      <c r="N78" s="20">
        <v>4</v>
      </c>
      <c r="O78" s="20">
        <v>1</v>
      </c>
      <c r="P78" s="20">
        <v>4</v>
      </c>
      <c r="Q78" s="20">
        <v>4</v>
      </c>
      <c r="R78" s="20">
        <v>4</v>
      </c>
      <c r="S78" s="20">
        <v>1</v>
      </c>
      <c r="T78" s="20">
        <v>4</v>
      </c>
      <c r="U78" s="20">
        <v>4</v>
      </c>
      <c r="V78" s="20">
        <v>1</v>
      </c>
      <c r="W78" s="20">
        <f t="shared" si="18"/>
        <v>42</v>
      </c>
      <c r="X78" s="51">
        <v>4</v>
      </c>
      <c r="Y78" s="51">
        <v>2</v>
      </c>
      <c r="Z78" s="51">
        <v>4</v>
      </c>
      <c r="AA78" s="51">
        <v>4</v>
      </c>
      <c r="AB78" s="51">
        <f t="shared" si="19"/>
        <v>14</v>
      </c>
      <c r="AC78" s="22">
        <v>1</v>
      </c>
      <c r="AD78" s="22">
        <v>1</v>
      </c>
      <c r="AE78" s="22">
        <v>1</v>
      </c>
      <c r="AF78" s="22">
        <v>1</v>
      </c>
      <c r="AG78" s="22">
        <v>1</v>
      </c>
      <c r="AH78" s="22">
        <f t="shared" si="20"/>
        <v>5</v>
      </c>
      <c r="AI78" s="56">
        <v>4</v>
      </c>
      <c r="AJ78" s="56">
        <v>1</v>
      </c>
      <c r="AK78" s="56">
        <v>1</v>
      </c>
      <c r="AL78" s="56">
        <v>1</v>
      </c>
      <c r="AM78" s="56">
        <v>1</v>
      </c>
      <c r="AN78" s="56">
        <f t="shared" si="21"/>
        <v>8</v>
      </c>
      <c r="AO78" s="58">
        <v>1</v>
      </c>
      <c r="AP78" s="58">
        <v>1</v>
      </c>
      <c r="AQ78" s="58">
        <v>1</v>
      </c>
      <c r="AR78" s="58">
        <v>1</v>
      </c>
      <c r="AS78" s="58">
        <v>1</v>
      </c>
      <c r="AT78" s="58">
        <v>1</v>
      </c>
      <c r="AU78" s="58">
        <v>1</v>
      </c>
      <c r="AV78" s="58">
        <f t="shared" si="22"/>
        <v>7</v>
      </c>
      <c r="AW78" s="39">
        <v>4</v>
      </c>
      <c r="AX78" s="39">
        <v>1</v>
      </c>
      <c r="AY78" s="39">
        <v>4</v>
      </c>
      <c r="AZ78" s="39">
        <v>1</v>
      </c>
      <c r="BA78" s="39" t="s">
        <v>60</v>
      </c>
      <c r="BB78" s="39" t="s">
        <v>58</v>
      </c>
      <c r="BC78" s="39" t="s">
        <v>58</v>
      </c>
      <c r="BD78" s="39">
        <f t="shared" si="23"/>
        <v>10</v>
      </c>
      <c r="BE78" s="76">
        <f t="shared" si="16"/>
        <v>202</v>
      </c>
      <c r="BF78" s="1"/>
      <c r="BG78" s="95">
        <f t="shared" si="24"/>
        <v>30</v>
      </c>
    </row>
    <row r="79" spans="1:59" x14ac:dyDescent="0.25">
      <c r="A79" s="75">
        <f t="shared" si="15"/>
        <v>73</v>
      </c>
      <c r="B79" s="17">
        <v>3</v>
      </c>
      <c r="C79" s="17">
        <v>3</v>
      </c>
      <c r="D79" s="17">
        <v>3</v>
      </c>
      <c r="E79" s="17">
        <v>3</v>
      </c>
      <c r="F79" s="17">
        <v>3</v>
      </c>
      <c r="G79" s="17">
        <v>1</v>
      </c>
      <c r="H79" s="17">
        <v>4</v>
      </c>
      <c r="I79" s="17">
        <f t="shared" si="17"/>
        <v>20</v>
      </c>
      <c r="J79" s="20">
        <v>4</v>
      </c>
      <c r="K79" s="20">
        <v>2</v>
      </c>
      <c r="L79" s="20">
        <v>3</v>
      </c>
      <c r="M79" s="20">
        <v>3</v>
      </c>
      <c r="N79" s="20">
        <v>4</v>
      </c>
      <c r="O79" s="20">
        <v>1</v>
      </c>
      <c r="P79" s="20">
        <v>4</v>
      </c>
      <c r="Q79" s="20">
        <v>4</v>
      </c>
      <c r="R79" s="20">
        <v>4</v>
      </c>
      <c r="S79" s="20">
        <v>1</v>
      </c>
      <c r="T79" s="20">
        <v>4</v>
      </c>
      <c r="U79" s="20">
        <v>4</v>
      </c>
      <c r="V79" s="20">
        <v>4</v>
      </c>
      <c r="W79" s="20">
        <f t="shared" si="18"/>
        <v>42</v>
      </c>
      <c r="X79" s="51">
        <v>4</v>
      </c>
      <c r="Y79" s="51">
        <v>2</v>
      </c>
      <c r="Z79" s="51">
        <v>3</v>
      </c>
      <c r="AA79" s="51">
        <v>3</v>
      </c>
      <c r="AB79" s="51">
        <f t="shared" si="19"/>
        <v>12</v>
      </c>
      <c r="AC79" s="22">
        <v>2</v>
      </c>
      <c r="AD79" s="22">
        <v>2</v>
      </c>
      <c r="AE79" s="22">
        <v>4</v>
      </c>
      <c r="AF79" s="22">
        <v>4</v>
      </c>
      <c r="AG79" s="22">
        <v>4</v>
      </c>
      <c r="AH79" s="22">
        <f t="shared" si="20"/>
        <v>16</v>
      </c>
      <c r="AI79" s="63">
        <v>4</v>
      </c>
      <c r="AJ79" s="56">
        <v>2</v>
      </c>
      <c r="AK79" s="56">
        <v>1</v>
      </c>
      <c r="AL79" s="56">
        <v>4</v>
      </c>
      <c r="AM79" s="56">
        <v>4</v>
      </c>
      <c r="AN79" s="56">
        <f t="shared" si="21"/>
        <v>15</v>
      </c>
      <c r="AO79" s="58">
        <v>2</v>
      </c>
      <c r="AP79" s="58">
        <v>4</v>
      </c>
      <c r="AQ79" s="58">
        <v>1</v>
      </c>
      <c r="AR79" s="58">
        <v>4</v>
      </c>
      <c r="AS79" s="58">
        <v>2</v>
      </c>
      <c r="AT79" s="58">
        <v>4</v>
      </c>
      <c r="AU79" s="58">
        <v>4</v>
      </c>
      <c r="AV79" s="58">
        <f t="shared" si="22"/>
        <v>21</v>
      </c>
      <c r="AW79" s="39">
        <v>4</v>
      </c>
      <c r="AX79" s="39">
        <v>1</v>
      </c>
      <c r="AY79" s="39">
        <v>1</v>
      </c>
      <c r="AZ79" s="39">
        <v>2</v>
      </c>
      <c r="BA79" s="39" t="s">
        <v>103</v>
      </c>
      <c r="BB79" s="39" t="s">
        <v>104</v>
      </c>
      <c r="BC79" s="39" t="s">
        <v>105</v>
      </c>
      <c r="BD79" s="39">
        <f t="shared" si="23"/>
        <v>8</v>
      </c>
      <c r="BE79" s="76">
        <f t="shared" si="16"/>
        <v>260</v>
      </c>
      <c r="BF79" s="1"/>
      <c r="BG79" s="95">
        <f t="shared" si="24"/>
        <v>60</v>
      </c>
    </row>
    <row r="80" spans="1:59" x14ac:dyDescent="0.25">
      <c r="A80" s="75">
        <f t="shared" si="15"/>
        <v>74</v>
      </c>
      <c r="B80" s="17">
        <v>3</v>
      </c>
      <c r="C80" s="17">
        <v>3</v>
      </c>
      <c r="D80" s="17">
        <v>3</v>
      </c>
      <c r="E80" s="17">
        <v>3</v>
      </c>
      <c r="F80" s="17">
        <v>4</v>
      </c>
      <c r="G80" s="17">
        <v>3</v>
      </c>
      <c r="H80" s="17">
        <v>4</v>
      </c>
      <c r="I80" s="17">
        <f t="shared" si="17"/>
        <v>23</v>
      </c>
      <c r="J80" s="20">
        <v>3</v>
      </c>
      <c r="K80" s="20">
        <v>1</v>
      </c>
      <c r="L80" s="20">
        <v>3</v>
      </c>
      <c r="M80" s="20">
        <v>3</v>
      </c>
      <c r="N80" s="20">
        <v>4</v>
      </c>
      <c r="O80" s="20">
        <v>1</v>
      </c>
      <c r="P80" s="20">
        <v>4</v>
      </c>
      <c r="Q80" s="20">
        <v>4</v>
      </c>
      <c r="R80" s="20">
        <v>4</v>
      </c>
      <c r="S80" s="20">
        <v>4</v>
      </c>
      <c r="T80" s="20">
        <v>4</v>
      </c>
      <c r="U80" s="20">
        <v>4</v>
      </c>
      <c r="V80" s="20">
        <v>4</v>
      </c>
      <c r="W80" s="20">
        <f t="shared" si="18"/>
        <v>43</v>
      </c>
      <c r="X80" s="51">
        <v>4</v>
      </c>
      <c r="Y80" s="51">
        <v>2</v>
      </c>
      <c r="Z80" s="51">
        <v>3</v>
      </c>
      <c r="AA80" s="51">
        <v>4</v>
      </c>
      <c r="AB80" s="51">
        <f t="shared" si="19"/>
        <v>13</v>
      </c>
      <c r="AC80" s="22">
        <v>2</v>
      </c>
      <c r="AD80" s="22">
        <v>1</v>
      </c>
      <c r="AE80" s="22">
        <v>4</v>
      </c>
      <c r="AF80" s="22">
        <v>3</v>
      </c>
      <c r="AG80" s="22">
        <v>3</v>
      </c>
      <c r="AH80" s="22">
        <f t="shared" si="20"/>
        <v>13</v>
      </c>
      <c r="AI80" s="56">
        <v>4</v>
      </c>
      <c r="AJ80" s="56">
        <v>4</v>
      </c>
      <c r="AK80" s="56">
        <v>1</v>
      </c>
      <c r="AL80" s="56">
        <v>4</v>
      </c>
      <c r="AM80" s="56">
        <v>4</v>
      </c>
      <c r="AN80" s="56">
        <f t="shared" si="21"/>
        <v>17</v>
      </c>
      <c r="AO80" s="58">
        <v>2</v>
      </c>
      <c r="AP80" s="58">
        <v>4</v>
      </c>
      <c r="AQ80" s="58">
        <v>4</v>
      </c>
      <c r="AR80" s="58">
        <v>4</v>
      </c>
      <c r="AS80" s="58">
        <v>4</v>
      </c>
      <c r="AT80" s="58">
        <v>4</v>
      </c>
      <c r="AU80" s="58">
        <v>4</v>
      </c>
      <c r="AV80" s="58">
        <f t="shared" si="22"/>
        <v>26</v>
      </c>
      <c r="AW80" s="39">
        <v>4</v>
      </c>
      <c r="AX80" s="39">
        <v>1</v>
      </c>
      <c r="AY80" s="39">
        <v>1</v>
      </c>
      <c r="AZ80" s="39">
        <v>3</v>
      </c>
      <c r="BA80" s="39" t="s">
        <v>106</v>
      </c>
      <c r="BB80" s="39" t="s">
        <v>107</v>
      </c>
      <c r="BC80" s="39" t="s">
        <v>108</v>
      </c>
      <c r="BD80" s="39">
        <f t="shared" si="23"/>
        <v>9</v>
      </c>
      <c r="BE80" s="76">
        <f t="shared" si="16"/>
        <v>279</v>
      </c>
      <c r="BF80" s="1"/>
      <c r="BG80" s="95">
        <f t="shared" si="24"/>
        <v>65</v>
      </c>
    </row>
    <row r="81" spans="1:59" x14ac:dyDescent="0.25">
      <c r="A81" s="75">
        <f t="shared" si="15"/>
        <v>75</v>
      </c>
      <c r="B81" s="17">
        <v>3</v>
      </c>
      <c r="C81" s="17">
        <v>3</v>
      </c>
      <c r="D81" s="17">
        <v>3</v>
      </c>
      <c r="E81" s="17">
        <v>3</v>
      </c>
      <c r="F81" s="17">
        <v>3</v>
      </c>
      <c r="G81" s="17">
        <v>1</v>
      </c>
      <c r="H81" s="17">
        <v>4</v>
      </c>
      <c r="I81" s="17">
        <f t="shared" si="17"/>
        <v>20</v>
      </c>
      <c r="J81" s="20">
        <v>2</v>
      </c>
      <c r="K81" s="20">
        <v>1</v>
      </c>
      <c r="L81" s="20">
        <v>2</v>
      </c>
      <c r="M81" s="20">
        <v>2</v>
      </c>
      <c r="N81" s="20">
        <v>4</v>
      </c>
      <c r="O81" s="20">
        <v>2</v>
      </c>
      <c r="P81" s="20">
        <v>4</v>
      </c>
      <c r="Q81" s="20">
        <v>4</v>
      </c>
      <c r="R81" s="20">
        <v>4</v>
      </c>
      <c r="S81" s="20">
        <v>1</v>
      </c>
      <c r="T81" s="20">
        <v>4</v>
      </c>
      <c r="U81" s="20">
        <v>4</v>
      </c>
      <c r="V81" s="20">
        <v>4</v>
      </c>
      <c r="W81" s="20">
        <f t="shared" si="18"/>
        <v>38</v>
      </c>
      <c r="X81" s="51">
        <v>4</v>
      </c>
      <c r="Y81" s="51">
        <v>2</v>
      </c>
      <c r="Z81" s="51">
        <v>3</v>
      </c>
      <c r="AA81" s="51">
        <v>4</v>
      </c>
      <c r="AB81" s="51">
        <f t="shared" si="19"/>
        <v>13</v>
      </c>
      <c r="AC81" s="22">
        <v>2</v>
      </c>
      <c r="AD81" s="22">
        <v>4</v>
      </c>
      <c r="AE81" s="22">
        <v>4</v>
      </c>
      <c r="AF81" s="22">
        <v>4</v>
      </c>
      <c r="AG81" s="22">
        <v>4</v>
      </c>
      <c r="AH81" s="22">
        <f t="shared" si="20"/>
        <v>18</v>
      </c>
      <c r="AI81" s="56">
        <v>4</v>
      </c>
      <c r="AJ81" s="56">
        <v>2</v>
      </c>
      <c r="AK81" s="56">
        <v>4</v>
      </c>
      <c r="AL81" s="56">
        <v>4</v>
      </c>
      <c r="AM81" s="56">
        <v>4</v>
      </c>
      <c r="AN81" s="56">
        <f t="shared" si="21"/>
        <v>18</v>
      </c>
      <c r="AO81" s="58">
        <v>2</v>
      </c>
      <c r="AP81" s="58">
        <v>4</v>
      </c>
      <c r="AQ81" s="58">
        <v>1</v>
      </c>
      <c r="AR81" s="58">
        <v>4</v>
      </c>
      <c r="AS81" s="58">
        <v>1</v>
      </c>
      <c r="AT81" s="58">
        <v>4</v>
      </c>
      <c r="AU81" s="58">
        <v>4</v>
      </c>
      <c r="AV81" s="58">
        <f t="shared" si="22"/>
        <v>20</v>
      </c>
      <c r="AW81" s="39">
        <v>4</v>
      </c>
      <c r="AX81" s="39">
        <v>2</v>
      </c>
      <c r="AY81" s="39">
        <v>4</v>
      </c>
      <c r="AZ81" s="39">
        <v>1</v>
      </c>
      <c r="BA81" s="39" t="s">
        <v>109</v>
      </c>
      <c r="BB81" s="39" t="s">
        <v>110</v>
      </c>
      <c r="BC81" s="39" t="s">
        <v>111</v>
      </c>
      <c r="BD81" s="39">
        <f t="shared" si="23"/>
        <v>11</v>
      </c>
      <c r="BE81" s="76">
        <f t="shared" si="16"/>
        <v>265</v>
      </c>
      <c r="BF81" s="1"/>
      <c r="BG81" s="95">
        <f t="shared" si="24"/>
        <v>67</v>
      </c>
    </row>
    <row r="82" spans="1:59" x14ac:dyDescent="0.25">
      <c r="A82" s="75">
        <f t="shared" si="15"/>
        <v>76</v>
      </c>
      <c r="B82" s="17">
        <v>3</v>
      </c>
      <c r="C82" s="17">
        <v>3</v>
      </c>
      <c r="D82" s="17">
        <v>3</v>
      </c>
      <c r="E82" s="17">
        <v>3</v>
      </c>
      <c r="F82" s="17">
        <v>1</v>
      </c>
      <c r="G82" s="17">
        <v>1</v>
      </c>
      <c r="H82" s="17">
        <v>3</v>
      </c>
      <c r="I82" s="17">
        <f t="shared" si="17"/>
        <v>17</v>
      </c>
      <c r="J82" s="20">
        <v>3</v>
      </c>
      <c r="K82" s="20">
        <v>2</v>
      </c>
      <c r="L82" s="20">
        <v>3</v>
      </c>
      <c r="M82" s="20">
        <v>3</v>
      </c>
      <c r="N82" s="20">
        <v>4</v>
      </c>
      <c r="O82" s="20">
        <v>1</v>
      </c>
      <c r="P82" s="20">
        <v>3</v>
      </c>
      <c r="Q82" s="20">
        <v>3</v>
      </c>
      <c r="R82" s="20">
        <v>2</v>
      </c>
      <c r="S82" s="20">
        <v>3</v>
      </c>
      <c r="T82" s="20">
        <v>4</v>
      </c>
      <c r="U82" s="20">
        <v>2</v>
      </c>
      <c r="V82" s="20">
        <v>1</v>
      </c>
      <c r="W82" s="20">
        <f t="shared" si="18"/>
        <v>34</v>
      </c>
      <c r="X82" s="51">
        <v>1</v>
      </c>
      <c r="Y82" s="51">
        <v>1</v>
      </c>
      <c r="Z82" s="51">
        <v>3</v>
      </c>
      <c r="AA82" s="51">
        <v>3</v>
      </c>
      <c r="AB82" s="51">
        <f t="shared" si="19"/>
        <v>8</v>
      </c>
      <c r="AC82" s="22">
        <v>1</v>
      </c>
      <c r="AD82" s="22">
        <v>1</v>
      </c>
      <c r="AE82" s="22">
        <v>3</v>
      </c>
      <c r="AF82" s="22">
        <v>2</v>
      </c>
      <c r="AG82" s="22">
        <v>2</v>
      </c>
      <c r="AH82" s="22">
        <f t="shared" si="20"/>
        <v>9</v>
      </c>
      <c r="AI82" s="56">
        <v>1</v>
      </c>
      <c r="AJ82" s="56">
        <v>1</v>
      </c>
      <c r="AK82" s="56">
        <v>1</v>
      </c>
      <c r="AL82" s="56">
        <v>1</v>
      </c>
      <c r="AM82" s="56">
        <v>3</v>
      </c>
      <c r="AN82" s="56">
        <f t="shared" si="21"/>
        <v>7</v>
      </c>
      <c r="AO82" s="58">
        <v>1</v>
      </c>
      <c r="AP82" s="58">
        <v>1</v>
      </c>
      <c r="AQ82" s="58">
        <v>2</v>
      </c>
      <c r="AR82" s="58">
        <v>1</v>
      </c>
      <c r="AS82" s="58">
        <v>2</v>
      </c>
      <c r="AT82" s="58">
        <v>2</v>
      </c>
      <c r="AU82" s="58">
        <v>2</v>
      </c>
      <c r="AV82" s="58">
        <f t="shared" si="22"/>
        <v>11</v>
      </c>
      <c r="AW82" s="39">
        <v>3</v>
      </c>
      <c r="AX82" s="39">
        <v>2</v>
      </c>
      <c r="AY82" s="39">
        <v>1</v>
      </c>
      <c r="AZ82" s="39">
        <v>1</v>
      </c>
      <c r="BA82" s="39" t="s">
        <v>88</v>
      </c>
      <c r="BB82" s="39" t="s">
        <v>112</v>
      </c>
      <c r="BC82" s="39" t="s">
        <v>113</v>
      </c>
      <c r="BD82" s="39">
        <f t="shared" si="23"/>
        <v>7</v>
      </c>
      <c r="BE82" s="76">
        <f t="shared" si="16"/>
        <v>179</v>
      </c>
      <c r="BF82" s="1"/>
      <c r="BG82" s="95">
        <f t="shared" si="24"/>
        <v>34</v>
      </c>
    </row>
    <row r="83" spans="1:59" x14ac:dyDescent="0.25">
      <c r="A83" s="75">
        <f t="shared" si="15"/>
        <v>77</v>
      </c>
      <c r="B83" s="17">
        <v>3</v>
      </c>
      <c r="C83" s="17">
        <v>3</v>
      </c>
      <c r="D83" s="17">
        <v>3</v>
      </c>
      <c r="E83" s="17">
        <v>3</v>
      </c>
      <c r="F83" s="17">
        <v>1</v>
      </c>
      <c r="G83" s="17">
        <v>1</v>
      </c>
      <c r="H83" s="17">
        <v>3</v>
      </c>
      <c r="I83" s="17">
        <f t="shared" si="17"/>
        <v>17</v>
      </c>
      <c r="J83" s="20">
        <v>3</v>
      </c>
      <c r="K83" s="20">
        <v>3</v>
      </c>
      <c r="L83" s="20">
        <v>3</v>
      </c>
      <c r="M83" s="20">
        <v>3</v>
      </c>
      <c r="N83" s="20">
        <v>3</v>
      </c>
      <c r="O83" s="20">
        <v>1</v>
      </c>
      <c r="P83" s="20">
        <v>3</v>
      </c>
      <c r="Q83" s="20">
        <v>4</v>
      </c>
      <c r="R83" s="20">
        <v>2</v>
      </c>
      <c r="S83" s="20">
        <v>1</v>
      </c>
      <c r="T83" s="20">
        <v>4</v>
      </c>
      <c r="U83" s="20">
        <v>1</v>
      </c>
      <c r="V83" s="20">
        <v>3</v>
      </c>
      <c r="W83" s="20">
        <f t="shared" si="18"/>
        <v>34</v>
      </c>
      <c r="X83" s="51">
        <v>1</v>
      </c>
      <c r="Y83" s="51">
        <v>1</v>
      </c>
      <c r="Z83" s="51">
        <v>3</v>
      </c>
      <c r="AA83" s="51">
        <v>3</v>
      </c>
      <c r="AB83" s="51">
        <f t="shared" si="19"/>
        <v>8</v>
      </c>
      <c r="AC83" s="22">
        <v>1</v>
      </c>
      <c r="AD83" s="22">
        <v>1</v>
      </c>
      <c r="AE83" s="22">
        <v>1</v>
      </c>
      <c r="AF83" s="22">
        <v>1</v>
      </c>
      <c r="AG83" s="22">
        <v>1</v>
      </c>
      <c r="AH83" s="22">
        <f t="shared" si="20"/>
        <v>5</v>
      </c>
      <c r="AI83" s="56">
        <v>1</v>
      </c>
      <c r="AJ83" s="56">
        <v>3</v>
      </c>
      <c r="AK83" s="56">
        <v>1</v>
      </c>
      <c r="AL83" s="56">
        <v>3</v>
      </c>
      <c r="AM83" s="56">
        <v>2</v>
      </c>
      <c r="AN83" s="56">
        <f t="shared" si="21"/>
        <v>10</v>
      </c>
      <c r="AO83" s="58">
        <v>1</v>
      </c>
      <c r="AP83" s="58">
        <v>1</v>
      </c>
      <c r="AQ83" s="58">
        <v>2</v>
      </c>
      <c r="AR83" s="58">
        <v>3</v>
      </c>
      <c r="AS83" s="58">
        <v>2</v>
      </c>
      <c r="AT83" s="58">
        <v>1</v>
      </c>
      <c r="AU83" s="58">
        <v>1</v>
      </c>
      <c r="AV83" s="58">
        <f t="shared" si="22"/>
        <v>11</v>
      </c>
      <c r="AW83" s="39">
        <v>3</v>
      </c>
      <c r="AX83" s="39">
        <v>3</v>
      </c>
      <c r="AY83" s="39">
        <v>3</v>
      </c>
      <c r="AZ83" s="39">
        <v>1</v>
      </c>
      <c r="BA83" s="39" t="s">
        <v>60</v>
      </c>
      <c r="BB83" s="39" t="s">
        <v>58</v>
      </c>
      <c r="BC83" s="39" t="s">
        <v>114</v>
      </c>
      <c r="BD83" s="39">
        <f t="shared" si="23"/>
        <v>10</v>
      </c>
      <c r="BE83" s="76">
        <f t="shared" si="16"/>
        <v>180</v>
      </c>
      <c r="BF83" s="1"/>
      <c r="BG83" s="95">
        <f t="shared" si="24"/>
        <v>36</v>
      </c>
    </row>
    <row r="84" spans="1:59" x14ac:dyDescent="0.25">
      <c r="A84" s="75">
        <f t="shared" si="15"/>
        <v>78</v>
      </c>
      <c r="B84" s="17">
        <v>3</v>
      </c>
      <c r="C84" s="17">
        <v>3</v>
      </c>
      <c r="D84" s="17">
        <v>3</v>
      </c>
      <c r="E84" s="17">
        <v>3</v>
      </c>
      <c r="F84" s="17">
        <v>3</v>
      </c>
      <c r="G84" s="17">
        <v>2</v>
      </c>
      <c r="H84" s="17">
        <v>3</v>
      </c>
      <c r="I84" s="17">
        <f t="shared" si="17"/>
        <v>20</v>
      </c>
      <c r="J84" s="20">
        <v>3</v>
      </c>
      <c r="K84" s="20">
        <v>3</v>
      </c>
      <c r="L84" s="20">
        <v>4</v>
      </c>
      <c r="M84" s="20">
        <v>2</v>
      </c>
      <c r="N84" s="20">
        <v>2</v>
      </c>
      <c r="O84" s="20">
        <v>1</v>
      </c>
      <c r="P84" s="20">
        <v>3</v>
      </c>
      <c r="Q84" s="20">
        <v>3</v>
      </c>
      <c r="R84" s="20">
        <v>3</v>
      </c>
      <c r="S84" s="20">
        <v>2</v>
      </c>
      <c r="T84" s="20">
        <v>4</v>
      </c>
      <c r="U84" s="20">
        <v>2</v>
      </c>
      <c r="V84" s="20">
        <v>3</v>
      </c>
      <c r="W84" s="20">
        <f t="shared" si="18"/>
        <v>35</v>
      </c>
      <c r="X84" s="51">
        <v>1</v>
      </c>
      <c r="Y84" s="51">
        <v>1</v>
      </c>
      <c r="Z84" s="51">
        <v>3</v>
      </c>
      <c r="AA84" s="51">
        <v>2</v>
      </c>
      <c r="AB84" s="51">
        <f t="shared" si="19"/>
        <v>7</v>
      </c>
      <c r="AC84" s="22">
        <v>1</v>
      </c>
      <c r="AD84" s="22">
        <v>1</v>
      </c>
      <c r="AE84" s="22">
        <v>2</v>
      </c>
      <c r="AF84" s="22">
        <v>2</v>
      </c>
      <c r="AG84" s="22">
        <v>1</v>
      </c>
      <c r="AH84" s="22">
        <f t="shared" si="20"/>
        <v>7</v>
      </c>
      <c r="AI84" s="56">
        <v>1</v>
      </c>
      <c r="AJ84" s="56">
        <v>1</v>
      </c>
      <c r="AK84" s="56">
        <v>2</v>
      </c>
      <c r="AL84" s="56">
        <v>3</v>
      </c>
      <c r="AM84" s="56">
        <v>2</v>
      </c>
      <c r="AN84" s="56">
        <f t="shared" si="21"/>
        <v>9</v>
      </c>
      <c r="AO84" s="58">
        <v>1</v>
      </c>
      <c r="AP84" s="58">
        <v>3</v>
      </c>
      <c r="AQ84" s="58">
        <v>2</v>
      </c>
      <c r="AR84" s="58">
        <v>1</v>
      </c>
      <c r="AS84" s="58">
        <v>2</v>
      </c>
      <c r="AT84" s="58">
        <v>1</v>
      </c>
      <c r="AU84" s="58">
        <v>1</v>
      </c>
      <c r="AV84" s="58">
        <f t="shared" si="22"/>
        <v>11</v>
      </c>
      <c r="AW84" s="39">
        <v>3</v>
      </c>
      <c r="AX84" s="39">
        <v>2</v>
      </c>
      <c r="AY84" s="39">
        <v>1</v>
      </c>
      <c r="AZ84" s="39">
        <v>1</v>
      </c>
      <c r="BA84" s="39" t="s">
        <v>106</v>
      </c>
      <c r="BB84" s="39" t="s">
        <v>115</v>
      </c>
      <c r="BC84" s="39" t="s">
        <v>113</v>
      </c>
      <c r="BD84" s="39">
        <f t="shared" si="23"/>
        <v>7</v>
      </c>
      <c r="BE84" s="76">
        <f t="shared" si="16"/>
        <v>185</v>
      </c>
      <c r="BF84" s="1"/>
      <c r="BG84" s="95">
        <f t="shared" si="24"/>
        <v>34</v>
      </c>
    </row>
    <row r="85" spans="1:59" x14ac:dyDescent="0.25">
      <c r="A85" s="75">
        <f t="shared" si="15"/>
        <v>79</v>
      </c>
      <c r="B85" s="17">
        <v>3</v>
      </c>
      <c r="C85" s="17">
        <v>3</v>
      </c>
      <c r="D85" s="17">
        <v>3</v>
      </c>
      <c r="E85" s="17">
        <v>3</v>
      </c>
      <c r="F85" s="17">
        <v>3</v>
      </c>
      <c r="G85" s="17">
        <v>3</v>
      </c>
      <c r="H85" s="17">
        <v>3</v>
      </c>
      <c r="I85" s="17">
        <f t="shared" si="17"/>
        <v>21</v>
      </c>
      <c r="J85" s="20">
        <v>3</v>
      </c>
      <c r="K85" s="20">
        <v>2</v>
      </c>
      <c r="L85" s="20">
        <v>3</v>
      </c>
      <c r="M85" s="20">
        <v>2</v>
      </c>
      <c r="N85" s="20">
        <v>3</v>
      </c>
      <c r="O85" s="20">
        <v>1</v>
      </c>
      <c r="P85" s="20">
        <v>3</v>
      </c>
      <c r="Q85" s="20">
        <v>3</v>
      </c>
      <c r="R85" s="20">
        <v>1</v>
      </c>
      <c r="S85" s="20">
        <v>4</v>
      </c>
      <c r="T85" s="20">
        <v>3</v>
      </c>
      <c r="U85" s="20">
        <v>3</v>
      </c>
      <c r="V85" s="20">
        <v>4</v>
      </c>
      <c r="W85" s="20">
        <f t="shared" si="18"/>
        <v>35</v>
      </c>
      <c r="X85" s="51">
        <v>1</v>
      </c>
      <c r="Y85" s="51">
        <v>2</v>
      </c>
      <c r="Z85" s="51">
        <v>3</v>
      </c>
      <c r="AA85" s="51">
        <v>2</v>
      </c>
      <c r="AB85" s="51">
        <f t="shared" si="19"/>
        <v>8</v>
      </c>
      <c r="AC85" s="22">
        <v>1</v>
      </c>
      <c r="AD85" s="22">
        <v>1</v>
      </c>
      <c r="AE85" s="22">
        <v>3</v>
      </c>
      <c r="AF85" s="22">
        <v>2</v>
      </c>
      <c r="AG85" s="22">
        <v>1</v>
      </c>
      <c r="AH85" s="22">
        <f t="shared" si="20"/>
        <v>8</v>
      </c>
      <c r="AI85" s="56">
        <v>1</v>
      </c>
      <c r="AJ85" s="56">
        <v>1</v>
      </c>
      <c r="AK85" s="56">
        <v>1</v>
      </c>
      <c r="AL85" s="56">
        <v>3</v>
      </c>
      <c r="AM85" s="56">
        <v>3</v>
      </c>
      <c r="AN85" s="56">
        <f t="shared" si="21"/>
        <v>9</v>
      </c>
      <c r="AO85" s="58">
        <v>1</v>
      </c>
      <c r="AP85" s="58">
        <v>3</v>
      </c>
      <c r="AQ85" s="58">
        <v>2</v>
      </c>
      <c r="AR85" s="58">
        <v>1</v>
      </c>
      <c r="AS85" s="58">
        <v>2</v>
      </c>
      <c r="AT85" s="58">
        <v>1</v>
      </c>
      <c r="AU85" s="58">
        <v>1</v>
      </c>
      <c r="AV85" s="58">
        <f t="shared" si="22"/>
        <v>11</v>
      </c>
      <c r="AW85" s="39">
        <v>3</v>
      </c>
      <c r="AX85" s="39">
        <v>2</v>
      </c>
      <c r="AY85" s="39">
        <v>1</v>
      </c>
      <c r="AZ85" s="39">
        <v>1</v>
      </c>
      <c r="BA85" s="39" t="s">
        <v>60</v>
      </c>
      <c r="BB85" s="39" t="s">
        <v>58</v>
      </c>
      <c r="BC85" s="39" t="s">
        <v>116</v>
      </c>
      <c r="BD85" s="39">
        <f t="shared" si="23"/>
        <v>7</v>
      </c>
      <c r="BE85" s="76">
        <f t="shared" si="16"/>
        <v>191</v>
      </c>
      <c r="BF85" s="1"/>
      <c r="BG85" s="95">
        <f t="shared" si="24"/>
        <v>35</v>
      </c>
    </row>
    <row r="86" spans="1:59" x14ac:dyDescent="0.25">
      <c r="A86" s="75">
        <f t="shared" si="15"/>
        <v>80</v>
      </c>
      <c r="B86" s="17">
        <v>3</v>
      </c>
      <c r="C86" s="17">
        <v>3</v>
      </c>
      <c r="D86" s="17">
        <v>3</v>
      </c>
      <c r="E86" s="17">
        <v>3</v>
      </c>
      <c r="F86" s="17">
        <v>3</v>
      </c>
      <c r="G86" s="17">
        <v>1</v>
      </c>
      <c r="H86" s="17">
        <v>3</v>
      </c>
      <c r="I86" s="17">
        <f t="shared" si="17"/>
        <v>19</v>
      </c>
      <c r="J86" s="20">
        <v>4</v>
      </c>
      <c r="K86" s="20">
        <v>2</v>
      </c>
      <c r="L86" s="20">
        <v>2</v>
      </c>
      <c r="M86" s="20">
        <v>3</v>
      </c>
      <c r="N86" s="20">
        <v>3</v>
      </c>
      <c r="O86" s="20">
        <v>2</v>
      </c>
      <c r="P86" s="20">
        <v>3</v>
      </c>
      <c r="Q86" s="20">
        <v>3</v>
      </c>
      <c r="R86" s="20">
        <v>3</v>
      </c>
      <c r="S86" s="20">
        <v>3</v>
      </c>
      <c r="T86" s="20">
        <v>3</v>
      </c>
      <c r="U86" s="20">
        <v>4</v>
      </c>
      <c r="V86" s="20">
        <v>3</v>
      </c>
      <c r="W86" s="20">
        <f t="shared" si="18"/>
        <v>38</v>
      </c>
      <c r="X86" s="51">
        <v>2</v>
      </c>
      <c r="Y86" s="51">
        <v>2</v>
      </c>
      <c r="Z86" s="51">
        <v>3</v>
      </c>
      <c r="AA86" s="51">
        <v>3</v>
      </c>
      <c r="AB86" s="51">
        <f t="shared" si="19"/>
        <v>10</v>
      </c>
      <c r="AC86" s="22">
        <v>1</v>
      </c>
      <c r="AD86" s="22">
        <v>1</v>
      </c>
      <c r="AE86" s="22">
        <v>1</v>
      </c>
      <c r="AF86" s="22">
        <v>1</v>
      </c>
      <c r="AG86" s="22">
        <v>1</v>
      </c>
      <c r="AH86" s="22">
        <f t="shared" si="20"/>
        <v>5</v>
      </c>
      <c r="AI86" s="56">
        <v>1</v>
      </c>
      <c r="AJ86" s="56">
        <v>1</v>
      </c>
      <c r="AK86" s="56">
        <v>1</v>
      </c>
      <c r="AL86" s="56">
        <v>3</v>
      </c>
      <c r="AM86" s="56">
        <v>2</v>
      </c>
      <c r="AN86" s="56">
        <f t="shared" si="21"/>
        <v>8</v>
      </c>
      <c r="AO86" s="58">
        <v>1</v>
      </c>
      <c r="AP86" s="58">
        <v>2</v>
      </c>
      <c r="AQ86" s="58">
        <v>3</v>
      </c>
      <c r="AR86" s="58">
        <v>3</v>
      </c>
      <c r="AS86" s="58">
        <v>1</v>
      </c>
      <c r="AT86" s="58">
        <v>1</v>
      </c>
      <c r="AU86" s="58">
        <v>1</v>
      </c>
      <c r="AV86" s="58">
        <f t="shared" si="22"/>
        <v>12</v>
      </c>
      <c r="AW86" s="39">
        <v>3</v>
      </c>
      <c r="AX86" s="39">
        <v>2</v>
      </c>
      <c r="AY86" s="39">
        <v>1</v>
      </c>
      <c r="AZ86" s="39">
        <v>1</v>
      </c>
      <c r="BA86" s="39" t="s">
        <v>88</v>
      </c>
      <c r="BB86" s="39" t="s">
        <v>117</v>
      </c>
      <c r="BC86" s="39" t="s">
        <v>118</v>
      </c>
      <c r="BD86" s="39">
        <f t="shared" si="23"/>
        <v>7</v>
      </c>
      <c r="BE86" s="76">
        <f t="shared" si="16"/>
        <v>191</v>
      </c>
      <c r="BF86" s="1"/>
      <c r="BG86" s="95">
        <f t="shared" si="24"/>
        <v>32</v>
      </c>
    </row>
    <row r="87" spans="1:59" x14ac:dyDescent="0.25">
      <c r="A87" s="75">
        <f t="shared" si="15"/>
        <v>81</v>
      </c>
      <c r="B87" s="17">
        <v>3</v>
      </c>
      <c r="C87" s="17">
        <v>3</v>
      </c>
      <c r="D87" s="17">
        <v>3</v>
      </c>
      <c r="E87" s="17">
        <v>3</v>
      </c>
      <c r="F87" s="17">
        <v>1</v>
      </c>
      <c r="G87" s="17">
        <v>1</v>
      </c>
      <c r="H87" s="17">
        <v>3</v>
      </c>
      <c r="I87" s="17">
        <f t="shared" si="17"/>
        <v>17</v>
      </c>
      <c r="J87" s="20">
        <v>3</v>
      </c>
      <c r="K87" s="20">
        <v>3</v>
      </c>
      <c r="L87" s="20">
        <v>3</v>
      </c>
      <c r="M87" s="20">
        <v>3</v>
      </c>
      <c r="N87" s="20">
        <v>2</v>
      </c>
      <c r="O87" s="20">
        <v>1</v>
      </c>
      <c r="P87" s="20">
        <v>3</v>
      </c>
      <c r="Q87" s="20">
        <v>3</v>
      </c>
      <c r="R87" s="20">
        <v>2</v>
      </c>
      <c r="S87" s="20">
        <v>1</v>
      </c>
      <c r="T87" s="20">
        <v>2</v>
      </c>
      <c r="U87" s="20">
        <v>1</v>
      </c>
      <c r="V87" s="20">
        <v>1</v>
      </c>
      <c r="W87" s="20">
        <f t="shared" si="18"/>
        <v>28</v>
      </c>
      <c r="X87" s="51">
        <v>1</v>
      </c>
      <c r="Y87" s="51">
        <v>1</v>
      </c>
      <c r="Z87" s="51">
        <v>1</v>
      </c>
      <c r="AA87" s="51">
        <v>3</v>
      </c>
      <c r="AB87" s="51">
        <f t="shared" si="19"/>
        <v>6</v>
      </c>
      <c r="AC87" s="22">
        <v>1</v>
      </c>
      <c r="AD87" s="22">
        <v>1</v>
      </c>
      <c r="AE87" s="22">
        <v>1</v>
      </c>
      <c r="AF87" s="22">
        <v>1</v>
      </c>
      <c r="AG87" s="22">
        <v>1</v>
      </c>
      <c r="AH87" s="22">
        <f t="shared" si="20"/>
        <v>5</v>
      </c>
      <c r="AI87" s="56">
        <v>1</v>
      </c>
      <c r="AJ87" s="56">
        <v>1</v>
      </c>
      <c r="AK87" s="56">
        <v>1</v>
      </c>
      <c r="AL87" s="56">
        <v>3</v>
      </c>
      <c r="AM87" s="56">
        <v>3</v>
      </c>
      <c r="AN87" s="56">
        <f t="shared" si="21"/>
        <v>9</v>
      </c>
      <c r="AO87" s="58">
        <v>1</v>
      </c>
      <c r="AP87" s="58">
        <v>1</v>
      </c>
      <c r="AQ87" s="58">
        <v>1</v>
      </c>
      <c r="AR87" s="58">
        <v>1</v>
      </c>
      <c r="AS87" s="58">
        <v>3</v>
      </c>
      <c r="AT87" s="58">
        <v>1</v>
      </c>
      <c r="AU87" s="58">
        <v>1</v>
      </c>
      <c r="AV87" s="58">
        <f t="shared" si="22"/>
        <v>9</v>
      </c>
      <c r="AW87" s="39">
        <v>3</v>
      </c>
      <c r="AX87" s="39">
        <v>1</v>
      </c>
      <c r="AY87" s="39">
        <v>1</v>
      </c>
      <c r="AZ87" s="39">
        <v>1</v>
      </c>
      <c r="BA87" s="39" t="s">
        <v>60</v>
      </c>
      <c r="BB87" s="39" t="s">
        <v>58</v>
      </c>
      <c r="BC87" s="39" t="s">
        <v>58</v>
      </c>
      <c r="BD87" s="39">
        <f t="shared" si="23"/>
        <v>6</v>
      </c>
      <c r="BE87" s="76">
        <f t="shared" si="16"/>
        <v>154</v>
      </c>
      <c r="BF87" s="1"/>
      <c r="BG87" s="95">
        <f t="shared" si="24"/>
        <v>29</v>
      </c>
    </row>
    <row r="88" spans="1:59" x14ac:dyDescent="0.25">
      <c r="A88" s="75">
        <f t="shared" si="15"/>
        <v>82</v>
      </c>
      <c r="B88" s="17">
        <v>3</v>
      </c>
      <c r="C88" s="17">
        <v>3</v>
      </c>
      <c r="D88" s="17">
        <v>3</v>
      </c>
      <c r="E88" s="17">
        <v>3</v>
      </c>
      <c r="F88" s="17">
        <v>1</v>
      </c>
      <c r="G88" s="17">
        <v>1</v>
      </c>
      <c r="H88" s="17">
        <v>3</v>
      </c>
      <c r="I88" s="17">
        <f t="shared" si="17"/>
        <v>17</v>
      </c>
      <c r="J88" s="20">
        <v>3</v>
      </c>
      <c r="K88" s="20">
        <v>3</v>
      </c>
      <c r="L88" s="20">
        <v>3</v>
      </c>
      <c r="M88" s="20">
        <v>3</v>
      </c>
      <c r="N88" s="20">
        <v>2</v>
      </c>
      <c r="O88" s="20">
        <v>1</v>
      </c>
      <c r="P88" s="20">
        <v>3</v>
      </c>
      <c r="Q88" s="20">
        <v>3</v>
      </c>
      <c r="R88" s="20">
        <v>3</v>
      </c>
      <c r="S88" s="20">
        <v>1</v>
      </c>
      <c r="T88" s="20">
        <v>2</v>
      </c>
      <c r="U88" s="20">
        <v>3</v>
      </c>
      <c r="V88" s="20">
        <v>4</v>
      </c>
      <c r="W88" s="20">
        <f t="shared" si="18"/>
        <v>34</v>
      </c>
      <c r="X88" s="51">
        <v>3</v>
      </c>
      <c r="Y88" s="51">
        <v>1</v>
      </c>
      <c r="Z88" s="51">
        <v>1</v>
      </c>
      <c r="AA88" s="51">
        <v>2</v>
      </c>
      <c r="AB88" s="51">
        <f t="shared" si="19"/>
        <v>7</v>
      </c>
      <c r="AC88" s="22">
        <v>1</v>
      </c>
      <c r="AD88" s="22">
        <v>1</v>
      </c>
      <c r="AE88" s="22">
        <v>2</v>
      </c>
      <c r="AF88" s="22">
        <v>1</v>
      </c>
      <c r="AG88" s="22">
        <v>1</v>
      </c>
      <c r="AH88" s="22">
        <f t="shared" si="20"/>
        <v>6</v>
      </c>
      <c r="AI88" s="56">
        <v>1</v>
      </c>
      <c r="AJ88" s="56">
        <v>1</v>
      </c>
      <c r="AK88" s="56">
        <v>1</v>
      </c>
      <c r="AL88" s="56">
        <v>3</v>
      </c>
      <c r="AM88" s="56">
        <v>3</v>
      </c>
      <c r="AN88" s="56">
        <f t="shared" si="21"/>
        <v>9</v>
      </c>
      <c r="AO88" s="58">
        <v>1</v>
      </c>
      <c r="AP88" s="58">
        <v>3</v>
      </c>
      <c r="AQ88" s="58">
        <v>3</v>
      </c>
      <c r="AR88" s="58">
        <v>3</v>
      </c>
      <c r="AS88" s="58">
        <v>3</v>
      </c>
      <c r="AT88" s="58">
        <v>1</v>
      </c>
      <c r="AU88" s="58">
        <v>1</v>
      </c>
      <c r="AV88" s="58">
        <f t="shared" si="22"/>
        <v>15</v>
      </c>
      <c r="AW88" s="39">
        <v>3</v>
      </c>
      <c r="AX88" s="39">
        <v>1</v>
      </c>
      <c r="AY88" s="39">
        <v>1</v>
      </c>
      <c r="AZ88" s="39">
        <v>1</v>
      </c>
      <c r="BA88" s="39" t="s">
        <v>60</v>
      </c>
      <c r="BB88" s="39" t="s">
        <v>58</v>
      </c>
      <c r="BC88" s="39" t="s">
        <v>58</v>
      </c>
      <c r="BD88" s="39">
        <f t="shared" si="23"/>
        <v>6</v>
      </c>
      <c r="BE88" s="76">
        <f t="shared" si="16"/>
        <v>182</v>
      </c>
      <c r="BF88" s="1"/>
      <c r="BG88" s="95">
        <f t="shared" si="24"/>
        <v>36</v>
      </c>
    </row>
    <row r="89" spans="1:59" x14ac:dyDescent="0.25">
      <c r="A89" s="75">
        <f t="shared" si="15"/>
        <v>83</v>
      </c>
      <c r="B89" s="17">
        <v>3</v>
      </c>
      <c r="C89" s="17">
        <v>3</v>
      </c>
      <c r="D89" s="17">
        <v>3</v>
      </c>
      <c r="E89" s="17">
        <v>3</v>
      </c>
      <c r="F89" s="17">
        <v>3</v>
      </c>
      <c r="G89" s="17">
        <v>1</v>
      </c>
      <c r="H89" s="17">
        <v>3</v>
      </c>
      <c r="I89" s="17">
        <f t="shared" si="17"/>
        <v>19</v>
      </c>
      <c r="J89" s="20">
        <v>3</v>
      </c>
      <c r="K89" s="20">
        <v>3</v>
      </c>
      <c r="L89" s="20">
        <v>3</v>
      </c>
      <c r="M89" s="20">
        <v>3</v>
      </c>
      <c r="N89" s="20">
        <v>2</v>
      </c>
      <c r="O89" s="20">
        <v>1</v>
      </c>
      <c r="P89" s="20">
        <v>3</v>
      </c>
      <c r="Q89" s="20">
        <v>3</v>
      </c>
      <c r="R89" s="20">
        <v>3</v>
      </c>
      <c r="S89" s="20">
        <v>2</v>
      </c>
      <c r="T89" s="20">
        <v>2</v>
      </c>
      <c r="U89" s="20">
        <v>1</v>
      </c>
      <c r="V89" s="20">
        <v>1</v>
      </c>
      <c r="W89" s="20">
        <f t="shared" si="18"/>
        <v>30</v>
      </c>
      <c r="X89" s="51">
        <v>2</v>
      </c>
      <c r="Y89" s="51">
        <v>2</v>
      </c>
      <c r="Z89" s="51">
        <v>2</v>
      </c>
      <c r="AA89" s="51">
        <v>4</v>
      </c>
      <c r="AB89" s="51">
        <f t="shared" si="19"/>
        <v>10</v>
      </c>
      <c r="AC89" s="22">
        <v>1</v>
      </c>
      <c r="AD89" s="22">
        <v>1</v>
      </c>
      <c r="AE89" s="22">
        <v>1</v>
      </c>
      <c r="AF89" s="22">
        <v>1</v>
      </c>
      <c r="AG89" s="22">
        <v>1</v>
      </c>
      <c r="AH89" s="22">
        <f t="shared" si="20"/>
        <v>5</v>
      </c>
      <c r="AI89" s="56">
        <v>1</v>
      </c>
      <c r="AJ89" s="56">
        <v>1</v>
      </c>
      <c r="AK89" s="56">
        <v>1</v>
      </c>
      <c r="AL89" s="56">
        <v>3</v>
      </c>
      <c r="AM89" s="56">
        <v>3</v>
      </c>
      <c r="AN89" s="56">
        <f t="shared" si="21"/>
        <v>9</v>
      </c>
      <c r="AO89" s="58">
        <v>1</v>
      </c>
      <c r="AP89" s="58">
        <v>1</v>
      </c>
      <c r="AQ89" s="58">
        <v>1</v>
      </c>
      <c r="AR89" s="58">
        <v>1</v>
      </c>
      <c r="AS89" s="58">
        <v>3</v>
      </c>
      <c r="AT89" s="58">
        <v>1</v>
      </c>
      <c r="AU89" s="58">
        <v>2</v>
      </c>
      <c r="AV89" s="58">
        <f t="shared" si="22"/>
        <v>10</v>
      </c>
      <c r="AW89" s="39">
        <v>3</v>
      </c>
      <c r="AX89" s="39">
        <v>1</v>
      </c>
      <c r="AY89" s="39">
        <v>1</v>
      </c>
      <c r="AZ89" s="39">
        <v>1</v>
      </c>
      <c r="BA89" s="39" t="s">
        <v>119</v>
      </c>
      <c r="BB89" s="39" t="s">
        <v>58</v>
      </c>
      <c r="BC89" s="39" t="s">
        <v>120</v>
      </c>
      <c r="BD89" s="39">
        <f t="shared" si="23"/>
        <v>6</v>
      </c>
      <c r="BE89" s="76">
        <f t="shared" si="16"/>
        <v>172</v>
      </c>
      <c r="BF89" s="1"/>
      <c r="BG89" s="95">
        <f t="shared" si="24"/>
        <v>30</v>
      </c>
    </row>
    <row r="90" spans="1:59" x14ac:dyDescent="0.25">
      <c r="A90" s="75">
        <f t="shared" si="15"/>
        <v>84</v>
      </c>
      <c r="B90" s="17">
        <v>3</v>
      </c>
      <c r="C90" s="17">
        <v>3</v>
      </c>
      <c r="D90" s="17">
        <v>3</v>
      </c>
      <c r="E90" s="17">
        <v>3</v>
      </c>
      <c r="F90" s="17">
        <v>3</v>
      </c>
      <c r="G90" s="17">
        <v>1</v>
      </c>
      <c r="H90" s="17">
        <v>3</v>
      </c>
      <c r="I90" s="17">
        <f t="shared" si="17"/>
        <v>19</v>
      </c>
      <c r="J90" s="20">
        <v>4</v>
      </c>
      <c r="K90" s="20">
        <v>4</v>
      </c>
      <c r="L90" s="20">
        <v>4</v>
      </c>
      <c r="M90" s="20">
        <v>3</v>
      </c>
      <c r="N90" s="20">
        <v>2</v>
      </c>
      <c r="O90" s="20">
        <v>1</v>
      </c>
      <c r="P90" s="20">
        <v>3</v>
      </c>
      <c r="Q90" s="20">
        <v>3</v>
      </c>
      <c r="R90" s="20">
        <v>2</v>
      </c>
      <c r="S90" s="20">
        <v>2</v>
      </c>
      <c r="T90" s="20">
        <v>2</v>
      </c>
      <c r="U90" s="20">
        <v>2</v>
      </c>
      <c r="V90" s="20">
        <v>1</v>
      </c>
      <c r="W90" s="20">
        <f t="shared" si="18"/>
        <v>33</v>
      </c>
      <c r="X90" s="51">
        <v>1</v>
      </c>
      <c r="Y90" s="51">
        <v>1</v>
      </c>
      <c r="Z90" s="51">
        <v>2</v>
      </c>
      <c r="AA90" s="51">
        <v>4</v>
      </c>
      <c r="AB90" s="51">
        <f t="shared" si="19"/>
        <v>8</v>
      </c>
      <c r="AC90" s="22">
        <v>1</v>
      </c>
      <c r="AD90" s="22">
        <v>1</v>
      </c>
      <c r="AE90" s="22">
        <v>2</v>
      </c>
      <c r="AF90" s="22">
        <v>1</v>
      </c>
      <c r="AG90" s="22">
        <v>1</v>
      </c>
      <c r="AH90" s="22">
        <f t="shared" si="20"/>
        <v>6</v>
      </c>
      <c r="AI90" s="56">
        <v>1</v>
      </c>
      <c r="AJ90" s="56">
        <v>1</v>
      </c>
      <c r="AK90" s="56">
        <v>1</v>
      </c>
      <c r="AL90" s="56">
        <v>3</v>
      </c>
      <c r="AM90" s="56">
        <v>3</v>
      </c>
      <c r="AN90" s="56">
        <f t="shared" si="21"/>
        <v>9</v>
      </c>
      <c r="AO90" s="58">
        <v>1</v>
      </c>
      <c r="AP90" s="58">
        <v>1</v>
      </c>
      <c r="AQ90" s="58">
        <v>1</v>
      </c>
      <c r="AR90" s="58">
        <v>3</v>
      </c>
      <c r="AS90" s="58">
        <v>1</v>
      </c>
      <c r="AT90" s="58">
        <v>1</v>
      </c>
      <c r="AU90" s="58">
        <v>1</v>
      </c>
      <c r="AV90" s="58">
        <f t="shared" si="22"/>
        <v>9</v>
      </c>
      <c r="AW90" s="39">
        <v>3</v>
      </c>
      <c r="AX90" s="39">
        <v>1</v>
      </c>
      <c r="AY90" s="39">
        <v>1</v>
      </c>
      <c r="AZ90" s="39">
        <v>1</v>
      </c>
      <c r="BA90" s="39" t="s">
        <v>121</v>
      </c>
      <c r="BB90" s="39" t="s">
        <v>122</v>
      </c>
      <c r="BC90" s="39" t="s">
        <v>58</v>
      </c>
      <c r="BD90" s="39">
        <f t="shared" si="23"/>
        <v>6</v>
      </c>
      <c r="BE90" s="76">
        <f t="shared" si="16"/>
        <v>174</v>
      </c>
      <c r="BG90" s="95">
        <f t="shared" si="24"/>
        <v>30</v>
      </c>
    </row>
    <row r="91" spans="1:59" x14ac:dyDescent="0.25">
      <c r="A91" s="75">
        <f t="shared" si="15"/>
        <v>85</v>
      </c>
      <c r="B91" s="17">
        <v>4</v>
      </c>
      <c r="C91" s="17">
        <v>4</v>
      </c>
      <c r="D91" s="17">
        <v>4</v>
      </c>
      <c r="E91" s="17">
        <v>3</v>
      </c>
      <c r="F91" s="17">
        <v>4</v>
      </c>
      <c r="G91" s="17">
        <v>1</v>
      </c>
      <c r="H91" s="17">
        <v>3</v>
      </c>
      <c r="I91" s="17">
        <f t="shared" si="17"/>
        <v>23</v>
      </c>
      <c r="J91" s="20">
        <v>4</v>
      </c>
      <c r="K91" s="20">
        <v>4</v>
      </c>
      <c r="L91" s="62">
        <v>4</v>
      </c>
      <c r="M91" s="20">
        <v>3</v>
      </c>
      <c r="N91" s="20">
        <v>1</v>
      </c>
      <c r="O91" s="20">
        <v>1</v>
      </c>
      <c r="P91" s="20">
        <v>3</v>
      </c>
      <c r="Q91" s="20">
        <v>3</v>
      </c>
      <c r="R91" s="20">
        <v>2</v>
      </c>
      <c r="S91" s="20">
        <v>2</v>
      </c>
      <c r="T91" s="20">
        <v>4</v>
      </c>
      <c r="U91" s="20">
        <v>4</v>
      </c>
      <c r="V91" s="20">
        <v>4</v>
      </c>
      <c r="W91" s="20">
        <f t="shared" si="18"/>
        <v>39</v>
      </c>
      <c r="X91" s="51">
        <v>4</v>
      </c>
      <c r="Y91" s="51">
        <v>1</v>
      </c>
      <c r="Z91" s="51">
        <v>3</v>
      </c>
      <c r="AA91" s="51">
        <v>3</v>
      </c>
      <c r="AB91" s="51">
        <f t="shared" si="19"/>
        <v>11</v>
      </c>
      <c r="AC91" s="22">
        <v>1</v>
      </c>
      <c r="AD91" s="22">
        <v>1</v>
      </c>
      <c r="AE91" s="22">
        <v>1</v>
      </c>
      <c r="AF91" s="22">
        <v>1</v>
      </c>
      <c r="AG91" s="22">
        <v>1</v>
      </c>
      <c r="AH91" s="22">
        <f t="shared" si="20"/>
        <v>5</v>
      </c>
      <c r="AI91" s="56">
        <v>4</v>
      </c>
      <c r="AJ91" s="56">
        <v>2</v>
      </c>
      <c r="AK91" s="56">
        <v>1</v>
      </c>
      <c r="AL91" s="56">
        <v>3</v>
      </c>
      <c r="AM91" s="56">
        <v>4</v>
      </c>
      <c r="AN91" s="56">
        <f t="shared" si="21"/>
        <v>14</v>
      </c>
      <c r="AO91" s="58">
        <v>1</v>
      </c>
      <c r="AP91" s="58">
        <v>2</v>
      </c>
      <c r="AQ91" s="58">
        <v>4</v>
      </c>
      <c r="AR91" s="58">
        <v>4</v>
      </c>
      <c r="AS91" s="58">
        <v>1</v>
      </c>
      <c r="AT91" s="58">
        <v>1</v>
      </c>
      <c r="AU91" s="58">
        <v>1</v>
      </c>
      <c r="AV91" s="58">
        <f t="shared" si="22"/>
        <v>14</v>
      </c>
      <c r="AW91" s="39">
        <v>4</v>
      </c>
      <c r="AX91" s="39">
        <v>2</v>
      </c>
      <c r="AY91" s="39">
        <v>2</v>
      </c>
      <c r="AZ91" s="39">
        <v>1</v>
      </c>
      <c r="BA91" s="39" t="s">
        <v>80</v>
      </c>
      <c r="BB91" s="39" t="s">
        <v>123</v>
      </c>
      <c r="BC91" s="39" t="s">
        <v>124</v>
      </c>
      <c r="BD91" s="39">
        <f t="shared" si="23"/>
        <v>9</v>
      </c>
      <c r="BE91" s="76">
        <f t="shared" si="16"/>
        <v>221</v>
      </c>
      <c r="BG91" s="95">
        <f t="shared" si="24"/>
        <v>42</v>
      </c>
    </row>
    <row r="92" spans="1:59" x14ac:dyDescent="0.25">
      <c r="A92" s="75">
        <f t="shared" si="15"/>
        <v>86</v>
      </c>
      <c r="B92" s="17">
        <v>3</v>
      </c>
      <c r="C92" s="17">
        <v>2</v>
      </c>
      <c r="D92" s="17">
        <v>4</v>
      </c>
      <c r="E92" s="17">
        <v>3</v>
      </c>
      <c r="F92" s="17">
        <v>4</v>
      </c>
      <c r="G92" s="17">
        <v>1</v>
      </c>
      <c r="H92" s="17">
        <v>4</v>
      </c>
      <c r="I92" s="17">
        <f t="shared" si="17"/>
        <v>21</v>
      </c>
      <c r="J92" s="20">
        <v>4</v>
      </c>
      <c r="K92" s="20">
        <v>3</v>
      </c>
      <c r="L92" s="20">
        <v>4</v>
      </c>
      <c r="M92" s="20">
        <v>3</v>
      </c>
      <c r="N92" s="20">
        <v>4</v>
      </c>
      <c r="O92" s="20">
        <v>1</v>
      </c>
      <c r="P92" s="20">
        <v>3</v>
      </c>
      <c r="Q92" s="20">
        <v>4</v>
      </c>
      <c r="R92" s="20">
        <v>3</v>
      </c>
      <c r="S92" s="20">
        <v>1</v>
      </c>
      <c r="T92" s="20">
        <v>4</v>
      </c>
      <c r="U92" s="20">
        <v>4</v>
      </c>
      <c r="V92" s="20">
        <v>2</v>
      </c>
      <c r="W92" s="20">
        <f t="shared" si="18"/>
        <v>40</v>
      </c>
      <c r="X92" s="51">
        <v>4</v>
      </c>
      <c r="Y92" s="51">
        <v>4</v>
      </c>
      <c r="Z92" s="51">
        <v>3</v>
      </c>
      <c r="AA92" s="51">
        <v>4</v>
      </c>
      <c r="AB92" s="51">
        <f t="shared" si="19"/>
        <v>15</v>
      </c>
      <c r="AC92" s="22">
        <v>1</v>
      </c>
      <c r="AD92" s="22">
        <v>1</v>
      </c>
      <c r="AE92" s="22">
        <v>1</v>
      </c>
      <c r="AF92" s="22">
        <v>1</v>
      </c>
      <c r="AG92" s="22">
        <v>1</v>
      </c>
      <c r="AH92" s="22">
        <f t="shared" si="20"/>
        <v>5</v>
      </c>
      <c r="AI92" s="56">
        <v>4</v>
      </c>
      <c r="AJ92" s="56">
        <v>1</v>
      </c>
      <c r="AK92" s="56">
        <v>1</v>
      </c>
      <c r="AL92" s="56">
        <v>3</v>
      </c>
      <c r="AM92" s="56">
        <v>1</v>
      </c>
      <c r="AN92" s="56">
        <f t="shared" si="21"/>
        <v>10</v>
      </c>
      <c r="AO92" s="58">
        <v>1</v>
      </c>
      <c r="AP92" s="58">
        <v>2</v>
      </c>
      <c r="AQ92" s="58">
        <v>1</v>
      </c>
      <c r="AR92" s="58">
        <v>1</v>
      </c>
      <c r="AS92" s="58">
        <v>2</v>
      </c>
      <c r="AT92" s="58">
        <v>1</v>
      </c>
      <c r="AU92" s="58">
        <v>1</v>
      </c>
      <c r="AV92" s="58">
        <f t="shared" si="22"/>
        <v>9</v>
      </c>
      <c r="AW92" s="39">
        <v>2</v>
      </c>
      <c r="AX92" s="39">
        <v>2</v>
      </c>
      <c r="AY92" s="39">
        <v>2</v>
      </c>
      <c r="AZ92" s="39">
        <v>1</v>
      </c>
      <c r="BA92" s="39" t="s">
        <v>125</v>
      </c>
      <c r="BB92" s="39" t="s">
        <v>126</v>
      </c>
      <c r="BC92" s="39" t="s">
        <v>127</v>
      </c>
      <c r="BD92" s="39">
        <f t="shared" si="23"/>
        <v>7</v>
      </c>
      <c r="BE92" s="76">
        <f t="shared" si="16"/>
        <v>207</v>
      </c>
      <c r="BG92" s="95">
        <f t="shared" si="24"/>
        <v>31</v>
      </c>
    </row>
    <row r="93" spans="1:59" x14ac:dyDescent="0.25">
      <c r="A93" s="75">
        <f t="shared" si="15"/>
        <v>87</v>
      </c>
      <c r="B93" s="17">
        <v>4</v>
      </c>
      <c r="C93" s="17">
        <v>4</v>
      </c>
      <c r="D93" s="17">
        <v>4</v>
      </c>
      <c r="E93" s="17">
        <v>4</v>
      </c>
      <c r="F93" s="17">
        <v>4</v>
      </c>
      <c r="G93" s="17">
        <v>1</v>
      </c>
      <c r="H93" s="17">
        <v>4</v>
      </c>
      <c r="I93" s="17">
        <f t="shared" si="17"/>
        <v>25</v>
      </c>
      <c r="J93" s="20">
        <v>3</v>
      </c>
      <c r="K93" s="20">
        <v>4</v>
      </c>
      <c r="L93" s="20">
        <v>4</v>
      </c>
      <c r="M93" s="20">
        <v>3</v>
      </c>
      <c r="N93" s="20">
        <v>1</v>
      </c>
      <c r="O93" s="20">
        <v>1</v>
      </c>
      <c r="P93" s="20">
        <v>3</v>
      </c>
      <c r="Q93" s="20">
        <v>4</v>
      </c>
      <c r="R93" s="20">
        <v>3</v>
      </c>
      <c r="S93" s="20">
        <v>1</v>
      </c>
      <c r="T93" s="20">
        <v>4</v>
      </c>
      <c r="U93" s="20">
        <v>4</v>
      </c>
      <c r="V93" s="20">
        <v>4</v>
      </c>
      <c r="W93" s="20">
        <f t="shared" si="18"/>
        <v>39</v>
      </c>
      <c r="X93" s="51">
        <v>3</v>
      </c>
      <c r="Y93" s="51">
        <v>1</v>
      </c>
      <c r="Z93" s="51">
        <v>3</v>
      </c>
      <c r="AA93" s="51">
        <v>3</v>
      </c>
      <c r="AB93" s="51">
        <f t="shared" si="19"/>
        <v>10</v>
      </c>
      <c r="AC93" s="22">
        <v>4</v>
      </c>
      <c r="AD93" s="22">
        <v>1</v>
      </c>
      <c r="AE93" s="22">
        <v>4</v>
      </c>
      <c r="AF93" s="22">
        <v>1</v>
      </c>
      <c r="AG93" s="22">
        <v>1</v>
      </c>
      <c r="AH93" s="22">
        <f t="shared" si="20"/>
        <v>11</v>
      </c>
      <c r="AI93" s="56">
        <v>1</v>
      </c>
      <c r="AJ93" s="56">
        <v>1</v>
      </c>
      <c r="AK93" s="56">
        <v>1</v>
      </c>
      <c r="AL93" s="56">
        <v>3</v>
      </c>
      <c r="AM93" s="56">
        <v>1</v>
      </c>
      <c r="AN93" s="56">
        <f t="shared" si="21"/>
        <v>7</v>
      </c>
      <c r="AO93" s="58">
        <v>4</v>
      </c>
      <c r="AP93" s="58">
        <v>2</v>
      </c>
      <c r="AQ93" s="58">
        <v>3</v>
      </c>
      <c r="AR93" s="58">
        <v>4</v>
      </c>
      <c r="AS93" s="58">
        <v>4</v>
      </c>
      <c r="AT93" s="58">
        <v>1</v>
      </c>
      <c r="AU93" s="58">
        <v>1</v>
      </c>
      <c r="AV93" s="58">
        <f t="shared" si="22"/>
        <v>19</v>
      </c>
      <c r="AW93" s="39">
        <v>4</v>
      </c>
      <c r="AX93" s="39">
        <v>2</v>
      </c>
      <c r="AY93" s="39">
        <v>4</v>
      </c>
      <c r="AZ93" s="39">
        <v>2</v>
      </c>
      <c r="BA93" s="39" t="s">
        <v>128</v>
      </c>
      <c r="BB93" s="39" t="s">
        <v>129</v>
      </c>
      <c r="BC93" s="39" t="s">
        <v>130</v>
      </c>
      <c r="BD93" s="39">
        <f t="shared" si="23"/>
        <v>12</v>
      </c>
      <c r="BE93" s="76">
        <f t="shared" si="16"/>
        <v>234</v>
      </c>
      <c r="BG93" s="95">
        <f t="shared" si="24"/>
        <v>49</v>
      </c>
    </row>
    <row r="94" spans="1:59" x14ac:dyDescent="0.25">
      <c r="A94" s="75">
        <f t="shared" si="15"/>
        <v>88</v>
      </c>
      <c r="B94" s="17">
        <v>3</v>
      </c>
      <c r="C94" s="17">
        <v>3</v>
      </c>
      <c r="D94" s="17">
        <v>3</v>
      </c>
      <c r="E94" s="17">
        <v>4</v>
      </c>
      <c r="F94" s="17">
        <v>4</v>
      </c>
      <c r="G94" s="17">
        <v>1</v>
      </c>
      <c r="H94" s="17">
        <v>4</v>
      </c>
      <c r="I94" s="17">
        <f t="shared" si="17"/>
        <v>22</v>
      </c>
      <c r="J94" s="20">
        <v>3</v>
      </c>
      <c r="K94" s="20">
        <v>3</v>
      </c>
      <c r="L94" s="20">
        <v>3</v>
      </c>
      <c r="M94" s="20">
        <v>4</v>
      </c>
      <c r="N94" s="20">
        <v>1</v>
      </c>
      <c r="O94" s="20">
        <v>1</v>
      </c>
      <c r="P94" s="20">
        <v>3</v>
      </c>
      <c r="Q94" s="20">
        <v>3</v>
      </c>
      <c r="R94" s="20">
        <v>3</v>
      </c>
      <c r="S94" s="20">
        <v>1</v>
      </c>
      <c r="T94" s="20">
        <v>4</v>
      </c>
      <c r="U94" s="20">
        <v>4</v>
      </c>
      <c r="V94" s="20">
        <v>4</v>
      </c>
      <c r="W94" s="20">
        <f t="shared" si="18"/>
        <v>37</v>
      </c>
      <c r="X94" s="51">
        <v>4</v>
      </c>
      <c r="Y94" s="51">
        <v>1</v>
      </c>
      <c r="Z94" s="51">
        <v>3</v>
      </c>
      <c r="AA94" s="51">
        <v>4</v>
      </c>
      <c r="AB94" s="51">
        <f t="shared" si="19"/>
        <v>12</v>
      </c>
      <c r="AC94" s="22">
        <v>1</v>
      </c>
      <c r="AD94" s="22">
        <v>1</v>
      </c>
      <c r="AE94" s="22">
        <v>1</v>
      </c>
      <c r="AF94" s="22">
        <v>1</v>
      </c>
      <c r="AG94" s="22">
        <v>1</v>
      </c>
      <c r="AH94" s="22">
        <f t="shared" si="20"/>
        <v>5</v>
      </c>
      <c r="AI94" s="56">
        <v>4</v>
      </c>
      <c r="AJ94" s="56">
        <v>1</v>
      </c>
      <c r="AK94" s="56">
        <v>1</v>
      </c>
      <c r="AL94" s="56">
        <v>4</v>
      </c>
      <c r="AM94" s="56">
        <v>4</v>
      </c>
      <c r="AN94" s="56">
        <f t="shared" si="21"/>
        <v>14</v>
      </c>
      <c r="AO94" s="58">
        <v>1</v>
      </c>
      <c r="AP94" s="58">
        <v>2</v>
      </c>
      <c r="AQ94" s="58">
        <v>1</v>
      </c>
      <c r="AR94" s="58">
        <v>3</v>
      </c>
      <c r="AS94" s="58">
        <v>4</v>
      </c>
      <c r="AT94" s="58">
        <v>1</v>
      </c>
      <c r="AU94" s="58">
        <v>1</v>
      </c>
      <c r="AV94" s="58">
        <f t="shared" si="22"/>
        <v>13</v>
      </c>
      <c r="AW94" s="39">
        <v>4</v>
      </c>
      <c r="AX94" s="39">
        <v>2</v>
      </c>
      <c r="AY94" s="39">
        <v>4</v>
      </c>
      <c r="AZ94" s="39">
        <v>1</v>
      </c>
      <c r="BA94" s="39" t="s">
        <v>131</v>
      </c>
      <c r="BB94" s="39" t="s">
        <v>58</v>
      </c>
      <c r="BC94" s="39" t="s">
        <v>132</v>
      </c>
      <c r="BD94" s="39">
        <f t="shared" si="23"/>
        <v>11</v>
      </c>
      <c r="BE94" s="76">
        <f t="shared" si="16"/>
        <v>217</v>
      </c>
      <c r="BG94" s="95">
        <f t="shared" si="24"/>
        <v>43</v>
      </c>
    </row>
    <row r="95" spans="1:59" x14ac:dyDescent="0.25">
      <c r="A95" s="75">
        <f t="shared" si="15"/>
        <v>89</v>
      </c>
      <c r="B95" s="17">
        <v>4</v>
      </c>
      <c r="C95" s="17">
        <v>4</v>
      </c>
      <c r="D95" s="17">
        <v>4</v>
      </c>
      <c r="E95" s="17">
        <v>4</v>
      </c>
      <c r="F95" s="17">
        <v>4</v>
      </c>
      <c r="G95" s="17">
        <v>4</v>
      </c>
      <c r="H95" s="17">
        <v>3</v>
      </c>
      <c r="I95" s="17">
        <f t="shared" si="17"/>
        <v>27</v>
      </c>
      <c r="J95" s="20">
        <v>4</v>
      </c>
      <c r="K95" s="20">
        <v>4</v>
      </c>
      <c r="L95" s="20">
        <v>4</v>
      </c>
      <c r="M95" s="20">
        <v>2</v>
      </c>
      <c r="N95" s="20">
        <v>1</v>
      </c>
      <c r="O95" s="20">
        <v>1</v>
      </c>
      <c r="P95" s="20">
        <v>4</v>
      </c>
      <c r="Q95" s="20">
        <v>4</v>
      </c>
      <c r="R95" s="20">
        <v>3</v>
      </c>
      <c r="S95" s="20">
        <v>2</v>
      </c>
      <c r="T95" s="20">
        <v>4</v>
      </c>
      <c r="U95" s="20">
        <v>4</v>
      </c>
      <c r="V95" s="20">
        <v>1</v>
      </c>
      <c r="W95" s="20">
        <f t="shared" si="18"/>
        <v>38</v>
      </c>
      <c r="X95" s="51">
        <v>4</v>
      </c>
      <c r="Y95" s="51">
        <v>1</v>
      </c>
      <c r="Z95" s="51">
        <v>4</v>
      </c>
      <c r="AA95" s="51">
        <v>4</v>
      </c>
      <c r="AB95" s="51">
        <f t="shared" si="19"/>
        <v>13</v>
      </c>
      <c r="AC95" s="22">
        <v>1</v>
      </c>
      <c r="AD95" s="22">
        <v>1</v>
      </c>
      <c r="AE95" s="22">
        <v>4</v>
      </c>
      <c r="AF95" s="22">
        <v>1</v>
      </c>
      <c r="AG95" s="22">
        <v>1</v>
      </c>
      <c r="AH95" s="22">
        <f t="shared" si="20"/>
        <v>8</v>
      </c>
      <c r="AI95" s="56">
        <v>4</v>
      </c>
      <c r="AJ95" s="56">
        <v>1</v>
      </c>
      <c r="AK95" s="56">
        <v>1</v>
      </c>
      <c r="AL95" s="56">
        <v>4</v>
      </c>
      <c r="AM95" s="56">
        <v>4</v>
      </c>
      <c r="AN95" s="56">
        <f t="shared" si="21"/>
        <v>14</v>
      </c>
      <c r="AO95" s="58">
        <v>1</v>
      </c>
      <c r="AP95" s="58">
        <v>2</v>
      </c>
      <c r="AQ95" s="58">
        <v>1</v>
      </c>
      <c r="AR95" s="58">
        <v>1</v>
      </c>
      <c r="AS95" s="58">
        <v>4</v>
      </c>
      <c r="AT95" s="58">
        <v>1</v>
      </c>
      <c r="AU95" s="58">
        <v>1</v>
      </c>
      <c r="AV95" s="58">
        <f t="shared" si="22"/>
        <v>11</v>
      </c>
      <c r="AW95" s="39">
        <v>4</v>
      </c>
      <c r="AX95" s="39">
        <v>2</v>
      </c>
      <c r="AY95" s="39">
        <v>2</v>
      </c>
      <c r="AZ95" s="39">
        <v>2</v>
      </c>
      <c r="BA95" s="39" t="s">
        <v>133</v>
      </c>
      <c r="BB95" s="39" t="s">
        <v>58</v>
      </c>
      <c r="BC95" s="39" t="s">
        <v>58</v>
      </c>
      <c r="BD95" s="39">
        <f t="shared" si="23"/>
        <v>10</v>
      </c>
      <c r="BE95" s="76">
        <f t="shared" si="16"/>
        <v>232</v>
      </c>
      <c r="BG95" s="95">
        <f t="shared" si="24"/>
        <v>43</v>
      </c>
    </row>
    <row r="96" spans="1:59" x14ac:dyDescent="0.25">
      <c r="A96" s="75">
        <f t="shared" si="15"/>
        <v>90</v>
      </c>
      <c r="B96" s="17">
        <v>4</v>
      </c>
      <c r="C96" s="17">
        <v>4</v>
      </c>
      <c r="D96" s="17">
        <v>4</v>
      </c>
      <c r="E96" s="17">
        <v>4</v>
      </c>
      <c r="F96" s="17">
        <v>2</v>
      </c>
      <c r="G96" s="17">
        <v>2</v>
      </c>
      <c r="H96" s="17">
        <v>4</v>
      </c>
      <c r="I96" s="17">
        <f t="shared" si="17"/>
        <v>24</v>
      </c>
      <c r="J96" s="20">
        <v>3</v>
      </c>
      <c r="K96" s="20">
        <v>3</v>
      </c>
      <c r="L96" s="20">
        <v>4</v>
      </c>
      <c r="M96" s="20">
        <v>4</v>
      </c>
      <c r="N96" s="20">
        <v>1</v>
      </c>
      <c r="O96" s="20">
        <v>1</v>
      </c>
      <c r="P96" s="20">
        <v>3</v>
      </c>
      <c r="Q96" s="20">
        <v>3</v>
      </c>
      <c r="R96" s="20">
        <v>2</v>
      </c>
      <c r="S96" s="20">
        <v>1</v>
      </c>
      <c r="T96" s="20">
        <v>4</v>
      </c>
      <c r="U96" s="20">
        <v>4</v>
      </c>
      <c r="V96" s="20">
        <v>3</v>
      </c>
      <c r="W96" s="20">
        <f t="shared" si="18"/>
        <v>36</v>
      </c>
      <c r="X96" s="51">
        <v>4</v>
      </c>
      <c r="Y96" s="51">
        <v>1</v>
      </c>
      <c r="Z96" s="51">
        <v>4</v>
      </c>
      <c r="AA96" s="51">
        <v>3</v>
      </c>
      <c r="AB96" s="51">
        <f t="shared" si="19"/>
        <v>12</v>
      </c>
      <c r="AC96" s="22">
        <v>1</v>
      </c>
      <c r="AD96" s="22">
        <v>1</v>
      </c>
      <c r="AE96" s="22">
        <v>1</v>
      </c>
      <c r="AF96" s="22">
        <v>1</v>
      </c>
      <c r="AG96" s="22">
        <v>1</v>
      </c>
      <c r="AH96" s="22">
        <f t="shared" si="20"/>
        <v>5</v>
      </c>
      <c r="AI96" s="56">
        <v>1</v>
      </c>
      <c r="AJ96" s="56">
        <v>1</v>
      </c>
      <c r="AK96" s="56">
        <v>4</v>
      </c>
      <c r="AL96" s="56">
        <v>1</v>
      </c>
      <c r="AM96" s="56">
        <v>1</v>
      </c>
      <c r="AN96" s="56">
        <f t="shared" si="21"/>
        <v>8</v>
      </c>
      <c r="AO96" s="58">
        <v>1</v>
      </c>
      <c r="AP96" s="58">
        <v>1</v>
      </c>
      <c r="AQ96" s="58">
        <v>1</v>
      </c>
      <c r="AR96" s="58">
        <v>1</v>
      </c>
      <c r="AS96" s="58">
        <v>1</v>
      </c>
      <c r="AT96" s="58">
        <v>1</v>
      </c>
      <c r="AU96" s="58">
        <v>1</v>
      </c>
      <c r="AV96" s="58">
        <f t="shared" si="22"/>
        <v>7</v>
      </c>
      <c r="AW96" s="39">
        <v>4</v>
      </c>
      <c r="AX96" s="39">
        <v>2</v>
      </c>
      <c r="AY96" s="39">
        <v>2</v>
      </c>
      <c r="AZ96" s="39">
        <v>1</v>
      </c>
      <c r="BA96" s="39" t="s">
        <v>134</v>
      </c>
      <c r="BB96" s="39" t="s">
        <v>58</v>
      </c>
      <c r="BC96" s="39" t="s">
        <v>58</v>
      </c>
      <c r="BD96" s="39">
        <f t="shared" si="23"/>
        <v>9</v>
      </c>
      <c r="BE96" s="76">
        <f t="shared" si="16"/>
        <v>193</v>
      </c>
      <c r="BG96" s="95">
        <f t="shared" si="24"/>
        <v>29</v>
      </c>
    </row>
    <row r="97" spans="1:59" x14ac:dyDescent="0.25">
      <c r="A97" s="75">
        <f t="shared" si="15"/>
        <v>91</v>
      </c>
      <c r="B97" s="17">
        <v>4</v>
      </c>
      <c r="C97" s="17">
        <v>4</v>
      </c>
      <c r="D97" s="17">
        <v>4</v>
      </c>
      <c r="E97" s="17">
        <v>4</v>
      </c>
      <c r="F97" s="17">
        <v>4</v>
      </c>
      <c r="G97" s="17">
        <v>1</v>
      </c>
      <c r="H97" s="59">
        <v>4</v>
      </c>
      <c r="I97" s="17">
        <f t="shared" si="17"/>
        <v>25</v>
      </c>
      <c r="J97" s="20">
        <v>3</v>
      </c>
      <c r="K97" s="20">
        <v>3</v>
      </c>
      <c r="L97" s="20">
        <v>4</v>
      </c>
      <c r="M97" s="20">
        <v>2</v>
      </c>
      <c r="N97" s="20">
        <v>4</v>
      </c>
      <c r="O97" s="20">
        <v>1</v>
      </c>
      <c r="P97" s="20">
        <v>4</v>
      </c>
      <c r="Q97" s="20">
        <v>3</v>
      </c>
      <c r="R97" s="20">
        <v>3</v>
      </c>
      <c r="S97" s="20">
        <v>2</v>
      </c>
      <c r="T97" s="20">
        <v>4</v>
      </c>
      <c r="U97" s="20">
        <v>4</v>
      </c>
      <c r="V97" s="20">
        <v>3</v>
      </c>
      <c r="W97" s="20">
        <f t="shared" si="18"/>
        <v>40</v>
      </c>
      <c r="X97" s="51">
        <v>4</v>
      </c>
      <c r="Y97" s="51">
        <v>1</v>
      </c>
      <c r="Z97" s="51">
        <v>3</v>
      </c>
      <c r="AA97" s="51">
        <v>4</v>
      </c>
      <c r="AB97" s="51">
        <f t="shared" si="19"/>
        <v>12</v>
      </c>
      <c r="AC97" s="22">
        <v>4</v>
      </c>
      <c r="AD97" s="22">
        <v>2</v>
      </c>
      <c r="AE97" s="22">
        <v>4</v>
      </c>
      <c r="AF97" s="22">
        <v>1</v>
      </c>
      <c r="AG97" s="22">
        <v>4</v>
      </c>
      <c r="AH97" s="22">
        <f t="shared" si="20"/>
        <v>15</v>
      </c>
      <c r="AI97" s="56">
        <v>1</v>
      </c>
      <c r="AJ97" s="63">
        <v>4</v>
      </c>
      <c r="AK97" s="56">
        <v>1</v>
      </c>
      <c r="AL97" s="56">
        <v>4</v>
      </c>
      <c r="AM97" s="56">
        <v>4</v>
      </c>
      <c r="AN97" s="56">
        <f t="shared" si="21"/>
        <v>14</v>
      </c>
      <c r="AO97" s="58">
        <v>4</v>
      </c>
      <c r="AP97" s="58">
        <v>3</v>
      </c>
      <c r="AQ97" s="58">
        <v>4</v>
      </c>
      <c r="AR97" s="58">
        <v>4</v>
      </c>
      <c r="AS97" s="58">
        <v>4</v>
      </c>
      <c r="AT97" s="58">
        <v>1</v>
      </c>
      <c r="AU97" s="58">
        <v>4</v>
      </c>
      <c r="AV97" s="58">
        <f t="shared" si="22"/>
        <v>24</v>
      </c>
      <c r="AW97" s="39">
        <v>4</v>
      </c>
      <c r="AX97" s="39">
        <v>4</v>
      </c>
      <c r="AY97" s="39">
        <v>1</v>
      </c>
      <c r="AZ97" s="39">
        <v>1</v>
      </c>
      <c r="BA97" s="39" t="s">
        <v>106</v>
      </c>
      <c r="BB97" s="39" t="s">
        <v>58</v>
      </c>
      <c r="BC97" s="39" t="s">
        <v>58</v>
      </c>
      <c r="BD97" s="39">
        <f t="shared" si="23"/>
        <v>10</v>
      </c>
      <c r="BE97" s="76">
        <f t="shared" si="16"/>
        <v>270</v>
      </c>
      <c r="BG97" s="95">
        <f t="shared" si="24"/>
        <v>63</v>
      </c>
    </row>
    <row r="98" spans="1:59" x14ac:dyDescent="0.25">
      <c r="A98" s="75">
        <f t="shared" si="15"/>
        <v>92</v>
      </c>
      <c r="B98" s="17">
        <v>3</v>
      </c>
      <c r="C98" s="17">
        <v>3</v>
      </c>
      <c r="D98" s="17">
        <v>3</v>
      </c>
      <c r="E98" s="17">
        <v>3</v>
      </c>
      <c r="F98" s="17">
        <v>4</v>
      </c>
      <c r="G98" s="17">
        <v>1</v>
      </c>
      <c r="H98" s="17">
        <v>4</v>
      </c>
      <c r="I98" s="17">
        <f t="shared" si="17"/>
        <v>21</v>
      </c>
      <c r="J98" s="20">
        <v>3</v>
      </c>
      <c r="K98" s="20">
        <v>2</v>
      </c>
      <c r="L98" s="20">
        <v>4</v>
      </c>
      <c r="M98" s="20">
        <v>4</v>
      </c>
      <c r="N98" s="20">
        <v>4</v>
      </c>
      <c r="O98" s="20">
        <v>1</v>
      </c>
      <c r="P98" s="20">
        <v>3</v>
      </c>
      <c r="Q98" s="20">
        <v>4</v>
      </c>
      <c r="R98" s="20">
        <v>2</v>
      </c>
      <c r="S98" s="20">
        <v>1</v>
      </c>
      <c r="T98" s="20">
        <v>3</v>
      </c>
      <c r="U98" s="20">
        <v>4</v>
      </c>
      <c r="V98" s="20">
        <v>4</v>
      </c>
      <c r="W98" s="20">
        <f t="shared" si="18"/>
        <v>39</v>
      </c>
      <c r="X98" s="51">
        <v>4</v>
      </c>
      <c r="Y98" s="51">
        <v>1</v>
      </c>
      <c r="Z98" s="51">
        <v>4</v>
      </c>
      <c r="AA98" s="51">
        <v>4</v>
      </c>
      <c r="AB98" s="51">
        <f t="shared" si="19"/>
        <v>13</v>
      </c>
      <c r="AC98" s="22">
        <v>4</v>
      </c>
      <c r="AD98" s="22">
        <v>1</v>
      </c>
      <c r="AE98" s="22">
        <v>3</v>
      </c>
      <c r="AF98" s="22">
        <v>1</v>
      </c>
      <c r="AG98" s="22">
        <v>3</v>
      </c>
      <c r="AH98" s="22">
        <f t="shared" si="20"/>
        <v>12</v>
      </c>
      <c r="AI98" s="56">
        <v>4</v>
      </c>
      <c r="AJ98" s="56">
        <v>1</v>
      </c>
      <c r="AK98" s="56">
        <v>1</v>
      </c>
      <c r="AL98" s="56">
        <v>2</v>
      </c>
      <c r="AM98" s="56">
        <v>4</v>
      </c>
      <c r="AN98" s="56">
        <f t="shared" si="21"/>
        <v>12</v>
      </c>
      <c r="AO98" s="58">
        <v>4</v>
      </c>
      <c r="AP98" s="58">
        <v>3</v>
      </c>
      <c r="AQ98" s="58">
        <v>1</v>
      </c>
      <c r="AR98" s="58">
        <v>4</v>
      </c>
      <c r="AS98" s="58">
        <v>4</v>
      </c>
      <c r="AT98" s="58">
        <v>1</v>
      </c>
      <c r="AU98" s="58">
        <v>4</v>
      </c>
      <c r="AV98" s="58">
        <f t="shared" si="22"/>
        <v>21</v>
      </c>
      <c r="AW98" s="39">
        <v>4</v>
      </c>
      <c r="AX98" s="39">
        <v>4</v>
      </c>
      <c r="AY98" s="39">
        <v>1</v>
      </c>
      <c r="AZ98" s="39">
        <v>1</v>
      </c>
      <c r="BA98" s="39" t="s">
        <v>135</v>
      </c>
      <c r="BB98" s="39" t="s">
        <v>78</v>
      </c>
      <c r="BC98" s="39" t="s">
        <v>78</v>
      </c>
      <c r="BD98" s="39">
        <f t="shared" si="23"/>
        <v>10</v>
      </c>
      <c r="BE98" s="76">
        <f t="shared" si="16"/>
        <v>246</v>
      </c>
      <c r="BG98" s="95">
        <f t="shared" si="24"/>
        <v>55</v>
      </c>
    </row>
    <row r="99" spans="1:59" x14ac:dyDescent="0.25">
      <c r="A99" s="75">
        <f t="shared" si="15"/>
        <v>93</v>
      </c>
      <c r="B99" s="17">
        <v>3</v>
      </c>
      <c r="C99" s="17">
        <v>3</v>
      </c>
      <c r="D99" s="17">
        <v>3</v>
      </c>
      <c r="E99" s="17">
        <v>4</v>
      </c>
      <c r="F99" s="17">
        <v>4</v>
      </c>
      <c r="G99" s="17">
        <v>1</v>
      </c>
      <c r="H99" s="17">
        <v>4</v>
      </c>
      <c r="I99" s="17">
        <f t="shared" si="17"/>
        <v>22</v>
      </c>
      <c r="J99" s="20">
        <v>3</v>
      </c>
      <c r="K99" s="20">
        <v>3</v>
      </c>
      <c r="L99" s="20">
        <v>4</v>
      </c>
      <c r="M99" s="20">
        <v>3</v>
      </c>
      <c r="N99" s="20">
        <v>1</v>
      </c>
      <c r="O99" s="20">
        <v>1</v>
      </c>
      <c r="P99" s="20">
        <v>3</v>
      </c>
      <c r="Q99" s="20">
        <v>3</v>
      </c>
      <c r="R99" s="20">
        <v>3</v>
      </c>
      <c r="S99" s="20">
        <v>2</v>
      </c>
      <c r="T99" s="20">
        <v>4</v>
      </c>
      <c r="U99" s="20">
        <v>4</v>
      </c>
      <c r="V99" s="20">
        <v>4</v>
      </c>
      <c r="W99" s="20">
        <f t="shared" si="18"/>
        <v>38</v>
      </c>
      <c r="X99" s="51">
        <v>4</v>
      </c>
      <c r="Y99" s="51">
        <v>1</v>
      </c>
      <c r="Z99" s="51">
        <v>3</v>
      </c>
      <c r="AA99" s="51">
        <v>4</v>
      </c>
      <c r="AB99" s="51">
        <f t="shared" si="19"/>
        <v>12</v>
      </c>
      <c r="AC99" s="22">
        <v>1</v>
      </c>
      <c r="AD99" s="22">
        <v>1</v>
      </c>
      <c r="AE99" s="22">
        <v>1</v>
      </c>
      <c r="AF99" s="22">
        <v>1</v>
      </c>
      <c r="AG99" s="22">
        <v>1</v>
      </c>
      <c r="AH99" s="22">
        <f t="shared" si="20"/>
        <v>5</v>
      </c>
      <c r="AI99" s="56">
        <v>4</v>
      </c>
      <c r="AJ99" s="56">
        <v>4</v>
      </c>
      <c r="AK99" s="56">
        <v>1</v>
      </c>
      <c r="AL99" s="56">
        <v>4</v>
      </c>
      <c r="AM99" s="56">
        <v>4</v>
      </c>
      <c r="AN99" s="56">
        <f t="shared" si="21"/>
        <v>17</v>
      </c>
      <c r="AO99" s="58">
        <v>1</v>
      </c>
      <c r="AP99" s="58">
        <v>2</v>
      </c>
      <c r="AQ99" s="58">
        <v>1</v>
      </c>
      <c r="AR99" s="58">
        <v>4</v>
      </c>
      <c r="AS99" s="58">
        <v>3</v>
      </c>
      <c r="AT99" s="58">
        <v>1</v>
      </c>
      <c r="AU99" s="58">
        <v>1</v>
      </c>
      <c r="AV99" s="58">
        <f t="shared" si="22"/>
        <v>13</v>
      </c>
      <c r="AW99" s="39">
        <v>4</v>
      </c>
      <c r="AX99" s="39">
        <v>2</v>
      </c>
      <c r="AY99" s="39">
        <v>2</v>
      </c>
      <c r="AZ99" s="39">
        <v>1</v>
      </c>
      <c r="BA99" s="39" t="s">
        <v>60</v>
      </c>
      <c r="BB99" s="39" t="s">
        <v>58</v>
      </c>
      <c r="BC99" s="39" t="s">
        <v>58</v>
      </c>
      <c r="BD99" s="39">
        <f t="shared" si="23"/>
        <v>9</v>
      </c>
      <c r="BE99" s="76">
        <f t="shared" si="16"/>
        <v>223</v>
      </c>
      <c r="BG99" s="95">
        <f t="shared" si="24"/>
        <v>44</v>
      </c>
    </row>
    <row r="100" spans="1:59" x14ac:dyDescent="0.25">
      <c r="A100" s="75">
        <f t="shared" si="15"/>
        <v>94</v>
      </c>
      <c r="B100" s="17">
        <v>4</v>
      </c>
      <c r="C100" s="17">
        <v>4</v>
      </c>
      <c r="D100" s="17">
        <v>4</v>
      </c>
      <c r="E100" s="17">
        <v>4</v>
      </c>
      <c r="F100" s="17">
        <v>4</v>
      </c>
      <c r="G100" s="17">
        <v>1</v>
      </c>
      <c r="H100" s="17">
        <v>4</v>
      </c>
      <c r="I100" s="17">
        <f t="shared" si="17"/>
        <v>25</v>
      </c>
      <c r="J100" s="20">
        <v>4</v>
      </c>
      <c r="K100" s="20">
        <v>4</v>
      </c>
      <c r="L100" s="20">
        <v>4</v>
      </c>
      <c r="M100" s="20">
        <v>3</v>
      </c>
      <c r="N100" s="20">
        <v>1</v>
      </c>
      <c r="O100" s="20">
        <v>1</v>
      </c>
      <c r="P100" s="20">
        <v>3</v>
      </c>
      <c r="Q100" s="20">
        <v>3</v>
      </c>
      <c r="R100" s="20">
        <v>4</v>
      </c>
      <c r="S100" s="20">
        <v>1</v>
      </c>
      <c r="T100" s="20">
        <v>3</v>
      </c>
      <c r="U100" s="20">
        <v>4</v>
      </c>
      <c r="V100" s="20">
        <v>4</v>
      </c>
      <c r="W100" s="20">
        <f t="shared" si="18"/>
        <v>39</v>
      </c>
      <c r="X100" s="51">
        <v>4</v>
      </c>
      <c r="Y100" s="51">
        <v>1</v>
      </c>
      <c r="Z100" s="51">
        <v>3</v>
      </c>
      <c r="AA100" s="51">
        <v>4</v>
      </c>
      <c r="AB100" s="51">
        <f t="shared" si="19"/>
        <v>12</v>
      </c>
      <c r="AC100" s="22">
        <v>4</v>
      </c>
      <c r="AD100" s="22">
        <v>2</v>
      </c>
      <c r="AE100" s="22">
        <v>4</v>
      </c>
      <c r="AF100" s="22">
        <v>4</v>
      </c>
      <c r="AG100" s="22">
        <v>4</v>
      </c>
      <c r="AH100" s="22">
        <f t="shared" si="20"/>
        <v>18</v>
      </c>
      <c r="AI100" s="56">
        <v>4</v>
      </c>
      <c r="AJ100" s="56">
        <v>4</v>
      </c>
      <c r="AK100" s="56">
        <v>1</v>
      </c>
      <c r="AL100" s="56">
        <v>4</v>
      </c>
      <c r="AM100" s="56">
        <v>4</v>
      </c>
      <c r="AN100" s="56">
        <f t="shared" si="21"/>
        <v>17</v>
      </c>
      <c r="AO100" s="58">
        <v>4</v>
      </c>
      <c r="AP100" s="58">
        <v>1</v>
      </c>
      <c r="AQ100" s="58">
        <v>1</v>
      </c>
      <c r="AR100" s="58">
        <v>4</v>
      </c>
      <c r="AS100" s="58">
        <v>1</v>
      </c>
      <c r="AT100" s="58">
        <v>4</v>
      </c>
      <c r="AU100" s="58">
        <v>4</v>
      </c>
      <c r="AV100" s="58">
        <f t="shared" si="22"/>
        <v>19</v>
      </c>
      <c r="AW100" s="39">
        <v>4</v>
      </c>
      <c r="AX100" s="39">
        <v>4</v>
      </c>
      <c r="AY100" s="39">
        <v>4</v>
      </c>
      <c r="AZ100" s="39">
        <v>1</v>
      </c>
      <c r="BA100" s="39" t="s">
        <v>136</v>
      </c>
      <c r="BB100" s="39" t="s">
        <v>137</v>
      </c>
      <c r="BC100" s="39" t="s">
        <v>138</v>
      </c>
      <c r="BD100" s="39">
        <f t="shared" si="23"/>
        <v>13</v>
      </c>
      <c r="BE100" s="76">
        <f t="shared" si="16"/>
        <v>273</v>
      </c>
      <c r="BG100" s="95">
        <f t="shared" si="24"/>
        <v>67</v>
      </c>
    </row>
    <row r="101" spans="1:59" x14ac:dyDescent="0.25">
      <c r="A101" s="75">
        <f t="shared" si="15"/>
        <v>95</v>
      </c>
      <c r="B101" s="17">
        <v>4</v>
      </c>
      <c r="C101" s="17">
        <v>4</v>
      </c>
      <c r="D101" s="17">
        <v>4</v>
      </c>
      <c r="E101" s="17">
        <v>4</v>
      </c>
      <c r="F101" s="17">
        <v>4</v>
      </c>
      <c r="G101" s="17">
        <v>1</v>
      </c>
      <c r="H101" s="17">
        <v>4</v>
      </c>
      <c r="I101" s="17">
        <f t="shared" si="17"/>
        <v>25</v>
      </c>
      <c r="J101" s="20">
        <v>3</v>
      </c>
      <c r="K101" s="20">
        <v>3</v>
      </c>
      <c r="L101" s="20">
        <v>3</v>
      </c>
      <c r="M101" s="20">
        <v>2</v>
      </c>
      <c r="N101" s="20">
        <v>4</v>
      </c>
      <c r="O101" s="20">
        <v>1</v>
      </c>
      <c r="P101" s="20">
        <v>4</v>
      </c>
      <c r="Q101" s="20">
        <v>4</v>
      </c>
      <c r="R101" s="20">
        <v>3</v>
      </c>
      <c r="S101" s="20">
        <v>4</v>
      </c>
      <c r="T101" s="20">
        <v>4</v>
      </c>
      <c r="U101" s="20">
        <v>4</v>
      </c>
      <c r="V101" s="20">
        <v>2</v>
      </c>
      <c r="W101" s="20">
        <f t="shared" si="18"/>
        <v>41</v>
      </c>
      <c r="X101" s="51">
        <v>3</v>
      </c>
      <c r="Y101" s="51">
        <v>1</v>
      </c>
      <c r="Z101" s="51">
        <v>4</v>
      </c>
      <c r="AA101" s="51">
        <v>4</v>
      </c>
      <c r="AB101" s="51">
        <f t="shared" si="19"/>
        <v>12</v>
      </c>
      <c r="AC101" s="22">
        <v>1</v>
      </c>
      <c r="AD101" s="22">
        <v>1</v>
      </c>
      <c r="AE101" s="22">
        <v>2</v>
      </c>
      <c r="AF101" s="22">
        <v>1</v>
      </c>
      <c r="AG101" s="22">
        <v>2</v>
      </c>
      <c r="AH101" s="22">
        <f t="shared" si="20"/>
        <v>7</v>
      </c>
      <c r="AI101" s="56">
        <v>4</v>
      </c>
      <c r="AJ101" s="56">
        <v>4</v>
      </c>
      <c r="AK101" s="56">
        <v>1</v>
      </c>
      <c r="AL101" s="56">
        <v>4</v>
      </c>
      <c r="AM101" s="56">
        <v>4</v>
      </c>
      <c r="AN101" s="56">
        <f t="shared" si="21"/>
        <v>17</v>
      </c>
      <c r="AO101" s="58">
        <v>1</v>
      </c>
      <c r="AP101" s="58">
        <v>2</v>
      </c>
      <c r="AQ101" s="58">
        <v>2</v>
      </c>
      <c r="AR101" s="58">
        <v>4</v>
      </c>
      <c r="AS101" s="58">
        <v>4</v>
      </c>
      <c r="AT101" s="58">
        <v>1</v>
      </c>
      <c r="AU101" s="58">
        <v>1</v>
      </c>
      <c r="AV101" s="58">
        <f t="shared" si="22"/>
        <v>15</v>
      </c>
      <c r="AW101" s="39">
        <v>4</v>
      </c>
      <c r="AX101" s="39">
        <v>2</v>
      </c>
      <c r="AY101" s="39">
        <v>2</v>
      </c>
      <c r="AZ101" s="39">
        <v>2</v>
      </c>
      <c r="BA101" s="39" t="s">
        <v>139</v>
      </c>
      <c r="BB101" s="39" t="s">
        <v>140</v>
      </c>
      <c r="BC101" s="39" t="s">
        <v>141</v>
      </c>
      <c r="BD101" s="39">
        <f t="shared" si="23"/>
        <v>10</v>
      </c>
      <c r="BE101" s="76">
        <f t="shared" si="16"/>
        <v>244</v>
      </c>
      <c r="BG101" s="95">
        <f t="shared" si="24"/>
        <v>49</v>
      </c>
    </row>
    <row r="102" spans="1:59" x14ac:dyDescent="0.25">
      <c r="A102" s="75">
        <f t="shared" si="15"/>
        <v>96</v>
      </c>
      <c r="B102" s="17">
        <v>4</v>
      </c>
      <c r="C102" s="17">
        <v>3</v>
      </c>
      <c r="D102" s="17">
        <v>3</v>
      </c>
      <c r="E102" s="17">
        <v>3</v>
      </c>
      <c r="F102" s="17">
        <v>4</v>
      </c>
      <c r="G102" s="17">
        <v>1</v>
      </c>
      <c r="H102" s="17">
        <v>3</v>
      </c>
      <c r="I102" s="17">
        <f t="shared" si="17"/>
        <v>21</v>
      </c>
      <c r="J102" s="20">
        <v>4</v>
      </c>
      <c r="K102" s="20">
        <v>4</v>
      </c>
      <c r="L102" s="20">
        <v>4</v>
      </c>
      <c r="M102" s="20">
        <v>4</v>
      </c>
      <c r="N102" s="20">
        <v>4</v>
      </c>
      <c r="O102" s="20">
        <v>1</v>
      </c>
      <c r="P102" s="20">
        <v>3</v>
      </c>
      <c r="Q102" s="20">
        <v>4</v>
      </c>
      <c r="R102" s="20">
        <v>3</v>
      </c>
      <c r="S102" s="20">
        <v>2</v>
      </c>
      <c r="T102" s="20">
        <v>4</v>
      </c>
      <c r="U102" s="20">
        <v>4</v>
      </c>
      <c r="V102" s="20">
        <v>4</v>
      </c>
      <c r="W102" s="20">
        <f t="shared" si="18"/>
        <v>45</v>
      </c>
      <c r="X102" s="51">
        <v>4</v>
      </c>
      <c r="Y102" s="51">
        <v>4</v>
      </c>
      <c r="Z102" s="51">
        <v>3</v>
      </c>
      <c r="AA102" s="51">
        <v>4</v>
      </c>
      <c r="AB102" s="51">
        <f t="shared" si="19"/>
        <v>15</v>
      </c>
      <c r="AC102" s="22">
        <v>4</v>
      </c>
      <c r="AD102" s="22">
        <v>4</v>
      </c>
      <c r="AE102" s="22">
        <v>4</v>
      </c>
      <c r="AF102" s="22">
        <v>4</v>
      </c>
      <c r="AG102" s="22">
        <v>4</v>
      </c>
      <c r="AH102" s="22">
        <f t="shared" si="20"/>
        <v>20</v>
      </c>
      <c r="AI102" s="56">
        <v>4</v>
      </c>
      <c r="AJ102" s="56">
        <v>1</v>
      </c>
      <c r="AK102" s="56">
        <v>1</v>
      </c>
      <c r="AL102" s="56">
        <v>4</v>
      </c>
      <c r="AM102" s="56">
        <v>4</v>
      </c>
      <c r="AN102" s="56">
        <f t="shared" si="21"/>
        <v>14</v>
      </c>
      <c r="AO102" s="58">
        <v>4</v>
      </c>
      <c r="AP102" s="58">
        <v>4</v>
      </c>
      <c r="AQ102" s="58">
        <v>4</v>
      </c>
      <c r="AR102" s="58">
        <v>4</v>
      </c>
      <c r="AS102" s="58">
        <v>1</v>
      </c>
      <c r="AT102" s="58">
        <v>4</v>
      </c>
      <c r="AU102" s="58">
        <v>4</v>
      </c>
      <c r="AV102" s="58">
        <f t="shared" si="22"/>
        <v>25</v>
      </c>
      <c r="AW102" s="39">
        <v>4</v>
      </c>
      <c r="AX102" s="39">
        <v>3</v>
      </c>
      <c r="AY102" s="39">
        <v>4</v>
      </c>
      <c r="AZ102" s="39">
        <v>1</v>
      </c>
      <c r="BA102" s="39" t="s">
        <v>80</v>
      </c>
      <c r="BB102" s="39" t="s">
        <v>78</v>
      </c>
      <c r="BC102" s="39" t="s">
        <v>142</v>
      </c>
      <c r="BD102" s="39">
        <f t="shared" si="23"/>
        <v>12</v>
      </c>
      <c r="BE102" s="76">
        <f t="shared" si="16"/>
        <v>292</v>
      </c>
      <c r="BG102" s="95">
        <f t="shared" si="24"/>
        <v>71</v>
      </c>
    </row>
    <row r="103" spans="1:59" x14ac:dyDescent="0.25">
      <c r="A103" s="75">
        <f t="shared" si="15"/>
        <v>97</v>
      </c>
      <c r="B103" s="17">
        <v>3</v>
      </c>
      <c r="C103" s="17">
        <v>2</v>
      </c>
      <c r="D103" s="17">
        <v>3</v>
      </c>
      <c r="E103" s="17">
        <v>2</v>
      </c>
      <c r="F103" s="17">
        <v>2</v>
      </c>
      <c r="G103" s="17">
        <v>3</v>
      </c>
      <c r="H103" s="17">
        <v>3</v>
      </c>
      <c r="I103" s="17">
        <f t="shared" si="17"/>
        <v>18</v>
      </c>
      <c r="J103" s="20">
        <v>4</v>
      </c>
      <c r="K103" s="20">
        <v>3</v>
      </c>
      <c r="L103" s="20">
        <v>3</v>
      </c>
      <c r="M103" s="20">
        <v>4</v>
      </c>
      <c r="N103" s="20">
        <v>4</v>
      </c>
      <c r="O103" s="20">
        <v>1</v>
      </c>
      <c r="P103" s="20">
        <v>4</v>
      </c>
      <c r="Q103" s="20">
        <v>3</v>
      </c>
      <c r="R103" s="20">
        <v>3</v>
      </c>
      <c r="S103" s="20">
        <v>2</v>
      </c>
      <c r="T103" s="20">
        <v>4</v>
      </c>
      <c r="U103" s="20">
        <v>4</v>
      </c>
      <c r="V103" s="20">
        <v>4</v>
      </c>
      <c r="W103" s="20">
        <f t="shared" si="18"/>
        <v>43</v>
      </c>
      <c r="X103" s="51">
        <v>4</v>
      </c>
      <c r="Y103" s="51">
        <v>1</v>
      </c>
      <c r="Z103" s="51">
        <v>4</v>
      </c>
      <c r="AA103" s="51">
        <v>3</v>
      </c>
      <c r="AB103" s="51">
        <f t="shared" si="19"/>
        <v>12</v>
      </c>
      <c r="AC103" s="22">
        <v>4</v>
      </c>
      <c r="AD103" s="22">
        <v>2</v>
      </c>
      <c r="AE103" s="22">
        <v>2</v>
      </c>
      <c r="AF103" s="22">
        <v>1</v>
      </c>
      <c r="AG103" s="22">
        <v>2</v>
      </c>
      <c r="AH103" s="22">
        <f t="shared" si="20"/>
        <v>11</v>
      </c>
      <c r="AI103" s="56">
        <v>4</v>
      </c>
      <c r="AJ103" s="63">
        <v>4</v>
      </c>
      <c r="AK103" s="56">
        <v>1</v>
      </c>
      <c r="AL103" s="56">
        <v>4</v>
      </c>
      <c r="AM103" s="56">
        <v>4</v>
      </c>
      <c r="AN103" s="56">
        <f t="shared" si="21"/>
        <v>17</v>
      </c>
      <c r="AO103" s="58">
        <v>4</v>
      </c>
      <c r="AP103" s="58">
        <v>1</v>
      </c>
      <c r="AQ103" s="58">
        <v>3</v>
      </c>
      <c r="AR103" s="58">
        <v>4</v>
      </c>
      <c r="AS103" s="58">
        <v>4</v>
      </c>
      <c r="AT103" s="58">
        <v>1</v>
      </c>
      <c r="AU103" s="58">
        <v>1</v>
      </c>
      <c r="AV103" s="58">
        <f t="shared" si="22"/>
        <v>18</v>
      </c>
      <c r="AW103" s="39">
        <v>4</v>
      </c>
      <c r="AX103" s="39">
        <v>2</v>
      </c>
      <c r="AY103" s="39">
        <v>2</v>
      </c>
      <c r="AZ103" s="39">
        <v>2</v>
      </c>
      <c r="BA103" s="39" t="s">
        <v>143</v>
      </c>
      <c r="BB103" s="39" t="s">
        <v>78</v>
      </c>
      <c r="BC103" s="39" t="s">
        <v>78</v>
      </c>
      <c r="BD103" s="39">
        <f t="shared" si="23"/>
        <v>10</v>
      </c>
      <c r="BE103" s="76">
        <f t="shared" si="16"/>
        <v>248</v>
      </c>
      <c r="BG103" s="95">
        <f t="shared" si="24"/>
        <v>56</v>
      </c>
    </row>
    <row r="104" spans="1:59" x14ac:dyDescent="0.25">
      <c r="A104" s="75">
        <f t="shared" si="15"/>
        <v>98</v>
      </c>
      <c r="B104" s="17">
        <v>4</v>
      </c>
      <c r="C104" s="17">
        <v>4</v>
      </c>
      <c r="D104" s="17">
        <v>4</v>
      </c>
      <c r="E104" s="17">
        <v>4</v>
      </c>
      <c r="F104" s="59">
        <v>3</v>
      </c>
      <c r="G104" s="17">
        <v>1</v>
      </c>
      <c r="H104" s="17">
        <v>3</v>
      </c>
      <c r="I104" s="17">
        <f t="shared" si="17"/>
        <v>23</v>
      </c>
      <c r="J104" s="20">
        <v>3</v>
      </c>
      <c r="K104" s="20">
        <v>3</v>
      </c>
      <c r="L104" s="20">
        <v>3</v>
      </c>
      <c r="M104" s="20">
        <v>3</v>
      </c>
      <c r="N104" s="20">
        <v>1</v>
      </c>
      <c r="O104" s="20">
        <v>3</v>
      </c>
      <c r="P104" s="20">
        <v>3</v>
      </c>
      <c r="Q104" s="20">
        <v>2</v>
      </c>
      <c r="R104" s="20">
        <v>3</v>
      </c>
      <c r="S104" s="20">
        <v>1</v>
      </c>
      <c r="T104" s="20">
        <v>4</v>
      </c>
      <c r="U104" s="20">
        <v>4</v>
      </c>
      <c r="V104" s="20">
        <v>3</v>
      </c>
      <c r="W104" s="20">
        <f t="shared" si="18"/>
        <v>36</v>
      </c>
      <c r="X104" s="51">
        <v>3</v>
      </c>
      <c r="Y104" s="51">
        <v>1</v>
      </c>
      <c r="Z104" s="51">
        <v>3</v>
      </c>
      <c r="AA104" s="51">
        <v>4</v>
      </c>
      <c r="AB104" s="51">
        <f t="shared" si="19"/>
        <v>11</v>
      </c>
      <c r="AC104" s="22">
        <v>4</v>
      </c>
      <c r="AD104" s="22">
        <v>3</v>
      </c>
      <c r="AE104" s="22">
        <v>4</v>
      </c>
      <c r="AF104" s="22">
        <v>4</v>
      </c>
      <c r="AG104" s="22">
        <v>4</v>
      </c>
      <c r="AH104" s="22">
        <f t="shared" si="20"/>
        <v>19</v>
      </c>
      <c r="AI104" s="56">
        <v>4</v>
      </c>
      <c r="AJ104" s="56">
        <v>3</v>
      </c>
      <c r="AK104" s="56">
        <v>1</v>
      </c>
      <c r="AL104" s="56">
        <v>4</v>
      </c>
      <c r="AM104" s="56">
        <v>3</v>
      </c>
      <c r="AN104" s="56">
        <f t="shared" si="21"/>
        <v>15</v>
      </c>
      <c r="AO104" s="58">
        <v>4</v>
      </c>
      <c r="AP104" s="58">
        <v>2</v>
      </c>
      <c r="AQ104" s="58">
        <v>4</v>
      </c>
      <c r="AR104" s="58">
        <v>4</v>
      </c>
      <c r="AS104" s="58">
        <v>1</v>
      </c>
      <c r="AT104" s="58">
        <v>4</v>
      </c>
      <c r="AU104" s="58">
        <v>4</v>
      </c>
      <c r="AV104" s="58">
        <f t="shared" si="22"/>
        <v>23</v>
      </c>
      <c r="AW104" s="39">
        <v>4</v>
      </c>
      <c r="AX104" s="39">
        <v>4</v>
      </c>
      <c r="AY104" s="39">
        <v>4</v>
      </c>
      <c r="AZ104" s="39">
        <v>1</v>
      </c>
      <c r="BA104" s="39" t="s">
        <v>144</v>
      </c>
      <c r="BB104" s="39" t="s">
        <v>58</v>
      </c>
      <c r="BC104" s="39" t="s">
        <v>145</v>
      </c>
      <c r="BD104" s="39">
        <f t="shared" si="23"/>
        <v>13</v>
      </c>
      <c r="BE104" s="76">
        <f t="shared" si="16"/>
        <v>267</v>
      </c>
      <c r="BG104" s="95">
        <f t="shared" si="24"/>
        <v>70</v>
      </c>
    </row>
    <row r="105" spans="1:59" x14ac:dyDescent="0.25">
      <c r="A105" s="75">
        <f t="shared" si="15"/>
        <v>99</v>
      </c>
      <c r="B105" s="17">
        <v>4</v>
      </c>
      <c r="C105" s="17">
        <v>4</v>
      </c>
      <c r="D105" s="17">
        <v>4</v>
      </c>
      <c r="E105" s="17">
        <v>4</v>
      </c>
      <c r="F105" s="17">
        <v>4</v>
      </c>
      <c r="G105" s="17">
        <v>1</v>
      </c>
      <c r="H105" s="17">
        <v>4</v>
      </c>
      <c r="I105" s="17">
        <f t="shared" si="17"/>
        <v>25</v>
      </c>
      <c r="J105" s="20">
        <v>4</v>
      </c>
      <c r="K105" s="20">
        <v>4</v>
      </c>
      <c r="L105" s="20">
        <v>4</v>
      </c>
      <c r="M105" s="20">
        <v>4</v>
      </c>
      <c r="N105" s="20">
        <v>4</v>
      </c>
      <c r="O105" s="20">
        <v>1</v>
      </c>
      <c r="P105" s="20">
        <v>2</v>
      </c>
      <c r="Q105" s="20">
        <v>2</v>
      </c>
      <c r="R105" s="20">
        <v>2</v>
      </c>
      <c r="S105" s="20">
        <v>1</v>
      </c>
      <c r="T105" s="20">
        <v>4</v>
      </c>
      <c r="U105" s="20">
        <v>4</v>
      </c>
      <c r="V105" s="20">
        <v>4</v>
      </c>
      <c r="W105" s="20">
        <f t="shared" si="18"/>
        <v>40</v>
      </c>
      <c r="X105" s="51">
        <v>4</v>
      </c>
      <c r="Y105" s="51">
        <v>4</v>
      </c>
      <c r="Z105" s="51">
        <v>4</v>
      </c>
      <c r="AA105" s="51">
        <v>4</v>
      </c>
      <c r="AB105" s="51">
        <f t="shared" si="19"/>
        <v>16</v>
      </c>
      <c r="AC105" s="22">
        <v>4</v>
      </c>
      <c r="AD105" s="22">
        <v>2</v>
      </c>
      <c r="AE105" s="22">
        <v>4</v>
      </c>
      <c r="AF105" s="22">
        <v>4</v>
      </c>
      <c r="AG105" s="22">
        <v>4</v>
      </c>
      <c r="AH105" s="22">
        <f t="shared" si="20"/>
        <v>18</v>
      </c>
      <c r="AI105" s="56">
        <v>4</v>
      </c>
      <c r="AJ105" s="56">
        <v>1</v>
      </c>
      <c r="AK105" s="56">
        <v>1</v>
      </c>
      <c r="AL105" s="56">
        <v>4</v>
      </c>
      <c r="AM105" s="56">
        <v>4</v>
      </c>
      <c r="AN105" s="56">
        <f t="shared" si="21"/>
        <v>14</v>
      </c>
      <c r="AO105" s="58">
        <v>4</v>
      </c>
      <c r="AP105" s="58">
        <v>4</v>
      </c>
      <c r="AQ105" s="58">
        <v>4</v>
      </c>
      <c r="AR105" s="58">
        <v>4</v>
      </c>
      <c r="AS105" s="58">
        <v>1</v>
      </c>
      <c r="AT105" s="58">
        <v>4</v>
      </c>
      <c r="AU105" s="58">
        <v>4</v>
      </c>
      <c r="AV105" s="58">
        <f t="shared" si="22"/>
        <v>25</v>
      </c>
      <c r="AW105" s="39">
        <v>4</v>
      </c>
      <c r="AX105" s="39">
        <v>4</v>
      </c>
      <c r="AY105" s="39">
        <v>4</v>
      </c>
      <c r="AZ105" s="39">
        <v>1</v>
      </c>
      <c r="BA105" s="39" t="s">
        <v>146</v>
      </c>
      <c r="BB105" s="39" t="s">
        <v>147</v>
      </c>
      <c r="BC105" s="39" t="s">
        <v>148</v>
      </c>
      <c r="BD105" s="39">
        <f t="shared" si="23"/>
        <v>13</v>
      </c>
      <c r="BE105" s="76">
        <f t="shared" si="16"/>
        <v>289</v>
      </c>
      <c r="BG105" s="95">
        <f t="shared" si="24"/>
        <v>70</v>
      </c>
    </row>
    <row r="106" spans="1:59" x14ac:dyDescent="0.25">
      <c r="A106" s="75">
        <f t="shared" si="15"/>
        <v>100</v>
      </c>
      <c r="B106" s="17">
        <v>4</v>
      </c>
      <c r="C106" s="17">
        <v>4</v>
      </c>
      <c r="D106" s="17">
        <v>3</v>
      </c>
      <c r="E106" s="17">
        <v>3</v>
      </c>
      <c r="F106" s="17">
        <v>4</v>
      </c>
      <c r="G106" s="17">
        <v>1</v>
      </c>
      <c r="H106" s="17">
        <v>4</v>
      </c>
      <c r="I106" s="17">
        <f t="shared" si="17"/>
        <v>23</v>
      </c>
      <c r="J106" s="20">
        <v>3</v>
      </c>
      <c r="K106" s="20">
        <v>3</v>
      </c>
      <c r="L106" s="20">
        <v>3</v>
      </c>
      <c r="M106" s="20">
        <v>3</v>
      </c>
      <c r="N106" s="20">
        <v>4</v>
      </c>
      <c r="O106" s="20">
        <v>1</v>
      </c>
      <c r="P106" s="20">
        <v>3</v>
      </c>
      <c r="Q106" s="20">
        <v>3</v>
      </c>
      <c r="R106" s="20">
        <v>3</v>
      </c>
      <c r="S106" s="20">
        <v>2</v>
      </c>
      <c r="T106" s="20">
        <v>4</v>
      </c>
      <c r="U106" s="20">
        <v>4</v>
      </c>
      <c r="V106" s="20">
        <v>4</v>
      </c>
      <c r="W106" s="20">
        <f t="shared" si="18"/>
        <v>40</v>
      </c>
      <c r="X106" s="51">
        <v>4</v>
      </c>
      <c r="Y106" s="51">
        <v>1</v>
      </c>
      <c r="Z106" s="51">
        <v>4</v>
      </c>
      <c r="AA106" s="51">
        <v>4</v>
      </c>
      <c r="AB106" s="51">
        <f t="shared" si="19"/>
        <v>13</v>
      </c>
      <c r="AC106" s="22">
        <v>4</v>
      </c>
      <c r="AD106" s="22">
        <v>4</v>
      </c>
      <c r="AE106" s="22">
        <v>4</v>
      </c>
      <c r="AF106" s="22">
        <v>4</v>
      </c>
      <c r="AG106" s="22">
        <v>4</v>
      </c>
      <c r="AH106" s="22">
        <f t="shared" si="20"/>
        <v>20</v>
      </c>
      <c r="AI106" s="56">
        <v>4</v>
      </c>
      <c r="AJ106" s="56">
        <v>1</v>
      </c>
      <c r="AK106" s="56">
        <v>1</v>
      </c>
      <c r="AL106" s="56">
        <v>4</v>
      </c>
      <c r="AM106" s="56">
        <v>4</v>
      </c>
      <c r="AN106" s="56">
        <f t="shared" si="21"/>
        <v>14</v>
      </c>
      <c r="AO106" s="58">
        <v>4</v>
      </c>
      <c r="AP106" s="58">
        <v>4</v>
      </c>
      <c r="AQ106" s="58">
        <v>1</v>
      </c>
      <c r="AR106" s="58">
        <v>4</v>
      </c>
      <c r="AS106" s="58">
        <v>4</v>
      </c>
      <c r="AT106" s="58">
        <v>4</v>
      </c>
      <c r="AU106" s="58">
        <v>4</v>
      </c>
      <c r="AV106" s="58">
        <f t="shared" si="22"/>
        <v>25</v>
      </c>
      <c r="AW106" s="39">
        <v>4</v>
      </c>
      <c r="AX106" s="39">
        <v>4</v>
      </c>
      <c r="AY106" s="39">
        <v>4</v>
      </c>
      <c r="AZ106" s="39">
        <v>1</v>
      </c>
      <c r="BA106" s="39" t="s">
        <v>149</v>
      </c>
      <c r="BB106" s="39" t="s">
        <v>78</v>
      </c>
      <c r="BC106" s="39" t="s">
        <v>150</v>
      </c>
      <c r="BD106" s="39">
        <f t="shared" si="23"/>
        <v>13</v>
      </c>
      <c r="BE106" s="76">
        <f t="shared" si="16"/>
        <v>283</v>
      </c>
      <c r="BG106" s="95">
        <f t="shared" si="24"/>
        <v>72</v>
      </c>
    </row>
    <row r="107" spans="1:59" s="83" customFormat="1" x14ac:dyDescent="0.25">
      <c r="A107" s="81" t="s">
        <v>4</v>
      </c>
      <c r="B107" s="65"/>
      <c r="C107" s="65"/>
      <c r="D107" s="65"/>
      <c r="E107" s="65"/>
      <c r="F107" s="65"/>
      <c r="G107" s="65"/>
      <c r="H107" s="65"/>
      <c r="I107" s="84">
        <f>SUM(I7:I106)</f>
        <v>2134</v>
      </c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85">
        <f>SUM(W7:W106)</f>
        <v>3756</v>
      </c>
      <c r="X107" s="65"/>
      <c r="Y107" s="65"/>
      <c r="Z107" s="65"/>
      <c r="AA107" s="65"/>
      <c r="AB107" s="86">
        <f>SUM(AB7:AB106)</f>
        <v>1126</v>
      </c>
      <c r="AC107" s="65"/>
      <c r="AD107" s="65"/>
      <c r="AE107" s="65"/>
      <c r="AF107" s="65"/>
      <c r="AG107" s="65"/>
      <c r="AH107" s="87">
        <f>SUM(AH7:AH106)</f>
        <v>1052</v>
      </c>
      <c r="AI107" s="65"/>
      <c r="AJ107" s="65"/>
      <c r="AK107" s="65"/>
      <c r="AL107" s="65"/>
      <c r="AM107" s="65"/>
      <c r="AN107" s="88">
        <f>SUM(AN7:AN106)</f>
        <v>1240</v>
      </c>
      <c r="AO107" s="65"/>
      <c r="AP107" s="65"/>
      <c r="AQ107" s="65"/>
      <c r="AR107" s="65"/>
      <c r="AS107" s="65"/>
      <c r="AT107" s="65"/>
      <c r="AU107" s="65"/>
      <c r="AV107" s="89">
        <f>SUM(AV7:AV106)</f>
        <v>1585</v>
      </c>
      <c r="AW107" s="65"/>
      <c r="AX107" s="65"/>
      <c r="AY107" s="65"/>
      <c r="AZ107" s="65"/>
      <c r="BA107" s="65"/>
      <c r="BB107" s="65"/>
      <c r="BC107" s="65"/>
      <c r="BD107" s="90">
        <f>SUM(BD7:BD106)</f>
        <v>968</v>
      </c>
      <c r="BE107" s="82">
        <f>SUM(BE7:BE106)</f>
        <v>22754</v>
      </c>
      <c r="BG107" s="96">
        <f>SUM(BG7:BG106)</f>
        <v>4845</v>
      </c>
    </row>
    <row r="108" spans="1:59" ht="15.75" thickBot="1" x14ac:dyDescent="0.3">
      <c r="A108" s="78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80"/>
      <c r="BG108" s="91"/>
    </row>
    <row r="109" spans="1:59" x14ac:dyDescent="0.25">
      <c r="A109" s="31"/>
    </row>
    <row r="110" spans="1:59" s="106" customFormat="1" x14ac:dyDescent="0.25">
      <c r="A110" s="64"/>
      <c r="H110" s="99"/>
      <c r="I110" s="99"/>
      <c r="V110" s="99"/>
      <c r="W110" s="110"/>
      <c r="AA110" s="99"/>
      <c r="AB110" s="110"/>
      <c r="AG110" s="99"/>
      <c r="AH110" s="110"/>
      <c r="AM110" s="99"/>
      <c r="AN110" s="110"/>
      <c r="AU110" s="99"/>
      <c r="AV110" s="110"/>
      <c r="BC110" s="99"/>
      <c r="BD110" s="110"/>
    </row>
    <row r="111" spans="1:59" s="106" customFormat="1" x14ac:dyDescent="0.25">
      <c r="A111" s="64"/>
      <c r="H111" s="99"/>
      <c r="I111" s="99"/>
      <c r="V111" s="99"/>
      <c r="W111" s="110"/>
      <c r="AA111" s="99"/>
      <c r="AB111" s="110"/>
      <c r="AG111" s="99"/>
      <c r="AH111" s="110"/>
      <c r="AM111" s="99"/>
      <c r="AN111" s="110"/>
      <c r="AU111" s="99"/>
      <c r="AV111" s="110"/>
      <c r="BC111" s="99"/>
      <c r="BD111" s="110"/>
    </row>
    <row r="112" spans="1:59" s="106" customFormat="1" x14ac:dyDescent="0.25">
      <c r="A112" s="64"/>
      <c r="H112" s="99"/>
      <c r="I112" s="99"/>
      <c r="V112" s="99"/>
      <c r="W112" s="110"/>
      <c r="AA112" s="99"/>
      <c r="AB112" s="110"/>
      <c r="AG112" s="99"/>
      <c r="AH112" s="110"/>
      <c r="AM112" s="99"/>
      <c r="AN112" s="110"/>
      <c r="AU112" s="99"/>
      <c r="AV112" s="110"/>
      <c r="BC112" s="99"/>
      <c r="BD112" s="110"/>
    </row>
    <row r="113" spans="1:27" ht="27" x14ac:dyDescent="0.35">
      <c r="A113" s="31"/>
      <c r="S113" s="111" t="s">
        <v>238</v>
      </c>
    </row>
    <row r="114" spans="1:27" x14ac:dyDescent="0.25">
      <c r="A114" s="31"/>
      <c r="B114" s="10" t="s">
        <v>182</v>
      </c>
      <c r="G114" t="s">
        <v>192</v>
      </c>
    </row>
    <row r="115" spans="1:27" x14ac:dyDescent="0.25">
      <c r="A115" s="31" t="s">
        <v>185</v>
      </c>
      <c r="B115" t="s">
        <v>189</v>
      </c>
      <c r="F115" t="s">
        <v>183</v>
      </c>
    </row>
    <row r="116" spans="1:27" x14ac:dyDescent="0.25">
      <c r="A116" s="31"/>
      <c r="B116" t="s">
        <v>184</v>
      </c>
    </row>
    <row r="117" spans="1:27" x14ac:dyDescent="0.25">
      <c r="A117" s="31" t="s">
        <v>186</v>
      </c>
      <c r="B117" t="s">
        <v>184</v>
      </c>
      <c r="F117" t="s">
        <v>187</v>
      </c>
    </row>
    <row r="118" spans="1:27" x14ac:dyDescent="0.25">
      <c r="A118" s="31" t="s">
        <v>188</v>
      </c>
      <c r="B118" t="s">
        <v>189</v>
      </c>
      <c r="F118" t="s">
        <v>190</v>
      </c>
    </row>
    <row r="119" spans="1:27" x14ac:dyDescent="0.25">
      <c r="A119" s="31"/>
      <c r="B119" t="s">
        <v>184</v>
      </c>
    </row>
    <row r="120" spans="1:27" x14ac:dyDescent="0.25">
      <c r="A120" s="31"/>
      <c r="B120" t="s">
        <v>191</v>
      </c>
    </row>
    <row r="121" spans="1:27" x14ac:dyDescent="0.25">
      <c r="A121" s="31" t="s">
        <v>193</v>
      </c>
      <c r="B121" t="s">
        <v>189</v>
      </c>
      <c r="G121" t="s">
        <v>194</v>
      </c>
    </row>
    <row r="122" spans="1:27" x14ac:dyDescent="0.25">
      <c r="A122" s="31" t="s">
        <v>195</v>
      </c>
      <c r="B122" t="s">
        <v>184</v>
      </c>
    </row>
    <row r="123" spans="1:27" x14ac:dyDescent="0.25">
      <c r="A123" s="31"/>
      <c r="B123" t="s">
        <v>189</v>
      </c>
    </row>
    <row r="124" spans="1:27" x14ac:dyDescent="0.25">
      <c r="A124" s="31"/>
      <c r="B124" t="s">
        <v>191</v>
      </c>
    </row>
    <row r="125" spans="1:27" x14ac:dyDescent="0.25">
      <c r="A125" s="31" t="s">
        <v>195</v>
      </c>
      <c r="B125" t="s">
        <v>184</v>
      </c>
    </row>
    <row r="126" spans="1:27" x14ac:dyDescent="0.25">
      <c r="A126" s="31"/>
      <c r="B126" t="s">
        <v>189</v>
      </c>
      <c r="AA126">
        <f>P131/4</f>
        <v>1300</v>
      </c>
    </row>
    <row r="127" spans="1:27" x14ac:dyDescent="0.25">
      <c r="A127" s="31"/>
      <c r="B127" t="s">
        <v>196</v>
      </c>
    </row>
    <row r="128" spans="1:27" x14ac:dyDescent="0.25">
      <c r="A128" s="31"/>
    </row>
    <row r="129" spans="1:49" x14ac:dyDescent="0.25">
      <c r="A129" s="31"/>
    </row>
    <row r="130" spans="1:49" x14ac:dyDescent="0.25">
      <c r="A130" s="31"/>
      <c r="B130" s="10" t="s">
        <v>197</v>
      </c>
      <c r="O130" s="31"/>
      <c r="P130" s="10" t="s">
        <v>216</v>
      </c>
      <c r="AC130" s="10" t="s">
        <v>219</v>
      </c>
      <c r="AQ130" s="10" t="s">
        <v>239</v>
      </c>
    </row>
    <row r="131" spans="1:49" x14ac:dyDescent="0.25">
      <c r="A131" s="31" t="s">
        <v>228</v>
      </c>
      <c r="B131">
        <f>4*7*100</f>
        <v>2800</v>
      </c>
      <c r="E131" t="s">
        <v>198</v>
      </c>
      <c r="N131" s="231" t="s">
        <v>232</v>
      </c>
      <c r="O131" s="231"/>
      <c r="P131">
        <f>4*13*100</f>
        <v>5200</v>
      </c>
      <c r="S131" t="s">
        <v>198</v>
      </c>
      <c r="AC131" s="231" t="s">
        <v>236</v>
      </c>
      <c r="AD131" s="231"/>
      <c r="AE131">
        <f>4*4*100</f>
        <v>1600</v>
      </c>
      <c r="AF131" t="s">
        <v>198</v>
      </c>
      <c r="AQ131" s="231" t="s">
        <v>253</v>
      </c>
      <c r="AR131" s="231"/>
      <c r="AS131" s="126">
        <f>4*21*100</f>
        <v>8400</v>
      </c>
      <c r="AT131" s="126" t="s">
        <v>198</v>
      </c>
      <c r="AU131" s="126"/>
    </row>
    <row r="132" spans="1:49" x14ac:dyDescent="0.25">
      <c r="A132" s="31" t="s">
        <v>227</v>
      </c>
      <c r="B132" s="10">
        <f>3*7*100</f>
        <v>2100</v>
      </c>
      <c r="E132" s="10" t="s">
        <v>199</v>
      </c>
      <c r="N132" s="231" t="s">
        <v>231</v>
      </c>
      <c r="O132" s="231"/>
      <c r="P132">
        <f>3*13*100</f>
        <v>3900</v>
      </c>
      <c r="S132" s="10" t="s">
        <v>199</v>
      </c>
      <c r="AC132" s="231" t="s">
        <v>235</v>
      </c>
      <c r="AD132" s="231"/>
      <c r="AE132">
        <f>3*4*100</f>
        <v>1200</v>
      </c>
      <c r="AF132" s="10" t="s">
        <v>199</v>
      </c>
      <c r="AO132" t="s">
        <v>242</v>
      </c>
      <c r="AQ132" s="231" t="s">
        <v>252</v>
      </c>
      <c r="AR132" s="231"/>
      <c r="AS132" s="126">
        <f>3*21*100</f>
        <v>6300</v>
      </c>
      <c r="AT132" s="126" t="s">
        <v>199</v>
      </c>
      <c r="AU132" s="126"/>
    </row>
    <row r="133" spans="1:49" x14ac:dyDescent="0.25">
      <c r="A133" s="31" t="s">
        <v>226</v>
      </c>
      <c r="B133">
        <f>2*7*100</f>
        <v>1400</v>
      </c>
      <c r="E133" t="s">
        <v>204</v>
      </c>
      <c r="N133" s="231" t="s">
        <v>230</v>
      </c>
      <c r="O133" s="231"/>
      <c r="P133">
        <f>2*13*100</f>
        <v>2600</v>
      </c>
      <c r="S133" t="s">
        <v>204</v>
      </c>
      <c r="AC133" s="231" t="s">
        <v>234</v>
      </c>
      <c r="AD133" s="231"/>
      <c r="AE133">
        <f>2*4*100</f>
        <v>800</v>
      </c>
      <c r="AF133" t="s">
        <v>204</v>
      </c>
      <c r="AQ133" s="231" t="s">
        <v>251</v>
      </c>
      <c r="AR133" s="231"/>
      <c r="AS133" s="126">
        <f>2*21*100</f>
        <v>4200</v>
      </c>
      <c r="AT133" s="10" t="s">
        <v>204</v>
      </c>
      <c r="AU133" s="126"/>
    </row>
    <row r="134" spans="1:49" x14ac:dyDescent="0.25">
      <c r="A134" s="31" t="s">
        <v>225</v>
      </c>
      <c r="B134">
        <f>1*7*100</f>
        <v>700</v>
      </c>
      <c r="E134" t="s">
        <v>201</v>
      </c>
      <c r="N134" s="231" t="s">
        <v>229</v>
      </c>
      <c r="O134" s="231"/>
      <c r="P134">
        <f>1*13*100</f>
        <v>1300</v>
      </c>
      <c r="S134" t="s">
        <v>201</v>
      </c>
      <c r="AC134" s="231" t="s">
        <v>233</v>
      </c>
      <c r="AD134" s="231"/>
      <c r="AE134">
        <f>1*4*100</f>
        <v>400</v>
      </c>
      <c r="AF134" t="s">
        <v>201</v>
      </c>
      <c r="AQ134" s="231" t="s">
        <v>250</v>
      </c>
      <c r="AR134" s="231"/>
      <c r="AS134" s="126">
        <f>1*21*100</f>
        <v>2100</v>
      </c>
      <c r="AT134" s="126" t="s">
        <v>201</v>
      </c>
      <c r="AU134" s="126"/>
    </row>
    <row r="135" spans="1:49" x14ac:dyDescent="0.25">
      <c r="A135" s="31"/>
      <c r="O135" s="31"/>
    </row>
    <row r="136" spans="1:49" x14ac:dyDescent="0.25">
      <c r="A136" s="7" t="s">
        <v>202</v>
      </c>
      <c r="B136" s="10">
        <f>I107</f>
        <v>2134</v>
      </c>
      <c r="C136" s="10"/>
      <c r="D136" s="10"/>
      <c r="E136" s="10" t="s">
        <v>199</v>
      </c>
      <c r="O136" s="7" t="s">
        <v>202</v>
      </c>
      <c r="P136" s="10">
        <f>W107</f>
        <v>3756</v>
      </c>
      <c r="Q136" s="10"/>
      <c r="R136" s="10"/>
      <c r="S136" s="10" t="s">
        <v>199</v>
      </c>
      <c r="AC136" t="s">
        <v>220</v>
      </c>
      <c r="AE136" s="10">
        <f>AB107</f>
        <v>1126</v>
      </c>
      <c r="AG136" s="10" t="s">
        <v>199</v>
      </c>
      <c r="AQ136" t="s">
        <v>220</v>
      </c>
      <c r="AS136" s="10">
        <f>BG107</f>
        <v>4845</v>
      </c>
      <c r="AU136" s="10" t="s">
        <v>257</v>
      </c>
    </row>
    <row r="137" spans="1:49" x14ac:dyDescent="0.25">
      <c r="A137" s="7" t="s">
        <v>203</v>
      </c>
      <c r="B137" s="10">
        <f>(B136/B131)*100</f>
        <v>76.214285714285708</v>
      </c>
      <c r="O137" s="7" t="s">
        <v>203</v>
      </c>
      <c r="P137" s="10">
        <f>(P136/P131)*100</f>
        <v>72.230769230769226</v>
      </c>
      <c r="AC137" t="s">
        <v>203</v>
      </c>
      <c r="AE137" s="10">
        <f>(AE136/AE131)*100</f>
        <v>70.375</v>
      </c>
      <c r="AQ137" t="s">
        <v>203</v>
      </c>
      <c r="AS137" s="131">
        <f>(AS136/AS131)*100</f>
        <v>57.678571428571423</v>
      </c>
    </row>
    <row r="138" spans="1:49" x14ac:dyDescent="0.25">
      <c r="A138" s="31"/>
      <c r="G138" s="97">
        <v>2134</v>
      </c>
      <c r="H138" s="97" t="s">
        <v>199</v>
      </c>
      <c r="O138" s="31"/>
      <c r="T138" s="97">
        <v>3756</v>
      </c>
      <c r="U138" s="97" t="s">
        <v>199</v>
      </c>
      <c r="V138" s="97"/>
      <c r="AG138" s="97">
        <v>1126</v>
      </c>
      <c r="AH138" s="97" t="s">
        <v>199</v>
      </c>
      <c r="AI138" s="97"/>
      <c r="AS138" s="97">
        <v>4845</v>
      </c>
      <c r="AT138" s="97" t="s">
        <v>204</v>
      </c>
      <c r="AU138" s="97"/>
      <c r="AV138" s="97"/>
      <c r="AW138" s="97"/>
    </row>
    <row r="139" spans="1:49" x14ac:dyDescent="0.25">
      <c r="A139" s="31"/>
      <c r="O139" s="31"/>
    </row>
    <row r="140" spans="1:49" x14ac:dyDescent="0.25">
      <c r="A140" s="31"/>
      <c r="B140">
        <v>700</v>
      </c>
      <c r="D140">
        <v>1400</v>
      </c>
      <c r="F140">
        <v>2100</v>
      </c>
      <c r="H140">
        <v>2800</v>
      </c>
      <c r="O140" s="31"/>
      <c r="P140">
        <v>1300</v>
      </c>
      <c r="R140">
        <v>2600</v>
      </c>
      <c r="T140">
        <v>3900</v>
      </c>
      <c r="V140">
        <v>5200</v>
      </c>
      <c r="AC140">
        <v>400</v>
      </c>
      <c r="AE140">
        <v>800</v>
      </c>
      <c r="AG140">
        <v>1200</v>
      </c>
      <c r="AI140">
        <v>1600</v>
      </c>
      <c r="AQ140">
        <v>2100</v>
      </c>
      <c r="AS140">
        <v>4200</v>
      </c>
      <c r="AU140">
        <v>6300</v>
      </c>
      <c r="AW140">
        <v>8400</v>
      </c>
    </row>
    <row r="141" spans="1:49" x14ac:dyDescent="0.25">
      <c r="A141" s="31"/>
      <c r="B141" t="s">
        <v>205</v>
      </c>
      <c r="D141" t="s">
        <v>204</v>
      </c>
      <c r="F141" t="s">
        <v>199</v>
      </c>
      <c r="H141" t="s">
        <v>198</v>
      </c>
      <c r="O141" s="31"/>
      <c r="P141" t="s">
        <v>205</v>
      </c>
      <c r="R141" t="s">
        <v>204</v>
      </c>
      <c r="T141" t="s">
        <v>199</v>
      </c>
      <c r="V141" t="s">
        <v>198</v>
      </c>
      <c r="AC141" t="s">
        <v>205</v>
      </c>
      <c r="AE141" t="s">
        <v>204</v>
      </c>
      <c r="AG141" t="s">
        <v>199</v>
      </c>
      <c r="AI141" t="s">
        <v>198</v>
      </c>
      <c r="AQ141" t="s">
        <v>205</v>
      </c>
      <c r="AS141" t="s">
        <v>204</v>
      </c>
      <c r="AU141" t="s">
        <v>199</v>
      </c>
      <c r="AW141" t="s">
        <v>198</v>
      </c>
    </row>
    <row r="142" spans="1:49" x14ac:dyDescent="0.25">
      <c r="A142" s="31"/>
      <c r="B142" t="s">
        <v>200</v>
      </c>
      <c r="O142" s="31"/>
      <c r="P142" t="s">
        <v>200</v>
      </c>
      <c r="AC142" t="s">
        <v>200</v>
      </c>
      <c r="AQ142" t="s">
        <v>200</v>
      </c>
    </row>
    <row r="143" spans="1:49" x14ac:dyDescent="0.25">
      <c r="A143" s="31"/>
    </row>
    <row r="144" spans="1:49" x14ac:dyDescent="0.25">
      <c r="A144" s="31"/>
    </row>
    <row r="145" spans="1:75" ht="60" customHeight="1" x14ac:dyDescent="0.25">
      <c r="A145" s="280" t="s">
        <v>206</v>
      </c>
      <c r="B145" s="280"/>
      <c r="C145" s="107"/>
      <c r="D145" s="306" t="s">
        <v>207</v>
      </c>
      <c r="E145" s="306"/>
      <c r="F145" s="306" t="s">
        <v>209</v>
      </c>
      <c r="G145" s="306"/>
      <c r="H145" s="122" t="s">
        <v>210</v>
      </c>
      <c r="I145" s="103"/>
      <c r="J145" s="106"/>
      <c r="K145" s="108" t="s">
        <v>237</v>
      </c>
      <c r="L145" s="313" t="s">
        <v>223</v>
      </c>
      <c r="M145" s="313"/>
      <c r="N145" s="313"/>
      <c r="O145" s="313"/>
      <c r="P145" s="313"/>
      <c r="Q145" s="313"/>
      <c r="R145" s="103"/>
      <c r="S145" s="108" t="s">
        <v>237</v>
      </c>
      <c r="T145" s="313" t="s">
        <v>214</v>
      </c>
      <c r="U145" s="313"/>
      <c r="V145" s="313"/>
      <c r="W145" s="313"/>
      <c r="X145" s="313"/>
      <c r="Y145" s="313"/>
      <c r="Z145" s="313"/>
      <c r="AA145" s="103"/>
      <c r="AB145" s="112" t="s">
        <v>222</v>
      </c>
      <c r="AC145" s="261" t="s">
        <v>217</v>
      </c>
      <c r="AD145" s="261"/>
      <c r="AQ145" s="127" t="s">
        <v>237</v>
      </c>
      <c r="AR145" s="232" t="s">
        <v>243</v>
      </c>
      <c r="AS145" s="233"/>
      <c r="AT145" s="233"/>
      <c r="AU145" s="233"/>
      <c r="AV145" s="234"/>
      <c r="BA145" s="139" t="s">
        <v>237</v>
      </c>
      <c r="BB145" s="238" t="s">
        <v>240</v>
      </c>
      <c r="BC145" s="239"/>
      <c r="BD145" s="239"/>
      <c r="BE145" s="239"/>
      <c r="BF145" s="240"/>
      <c r="BH145" s="143" t="s">
        <v>237</v>
      </c>
      <c r="BI145" s="243" t="s">
        <v>244</v>
      </c>
      <c r="BJ145" s="244"/>
      <c r="BK145" s="244"/>
      <c r="BL145" s="244"/>
      <c r="BM145" s="244"/>
      <c r="BN145" s="244"/>
      <c r="BO145" s="245"/>
      <c r="BR145" s="152" t="s">
        <v>237</v>
      </c>
      <c r="BS145" s="235" t="s">
        <v>248</v>
      </c>
      <c r="BT145" s="235"/>
      <c r="BU145" s="235"/>
      <c r="BV145" s="235"/>
      <c r="BW145" s="151"/>
    </row>
    <row r="146" spans="1:75" x14ac:dyDescent="0.25">
      <c r="A146" s="17">
        <v>4</v>
      </c>
      <c r="B146" s="17">
        <v>4</v>
      </c>
      <c r="C146" s="92"/>
      <c r="D146" s="17">
        <v>4</v>
      </c>
      <c r="E146" s="17">
        <v>4</v>
      </c>
      <c r="F146" s="17">
        <v>4</v>
      </c>
      <c r="G146" s="17">
        <v>1</v>
      </c>
      <c r="H146" s="17">
        <v>4</v>
      </c>
      <c r="I146" s="33"/>
      <c r="J146" s="106"/>
      <c r="K146" s="109">
        <v>1</v>
      </c>
      <c r="L146" s="20">
        <v>4</v>
      </c>
      <c r="M146" s="20">
        <v>4</v>
      </c>
      <c r="N146" s="20">
        <v>4</v>
      </c>
      <c r="O146" s="20">
        <v>1</v>
      </c>
      <c r="P146" s="20">
        <v>4</v>
      </c>
      <c r="Q146" s="20">
        <v>4</v>
      </c>
      <c r="R146" s="33"/>
      <c r="S146" s="109">
        <v>1</v>
      </c>
      <c r="T146" s="20">
        <v>3</v>
      </c>
      <c r="U146" s="20">
        <v>1</v>
      </c>
      <c r="V146" s="20">
        <v>3</v>
      </c>
      <c r="W146" s="20">
        <v>3</v>
      </c>
      <c r="X146" s="20">
        <v>3</v>
      </c>
      <c r="Y146" s="20">
        <v>2</v>
      </c>
      <c r="Z146" s="20">
        <v>4</v>
      </c>
      <c r="AA146" s="33"/>
      <c r="AB146" s="113">
        <v>1</v>
      </c>
      <c r="AC146" s="51">
        <v>4</v>
      </c>
      <c r="AD146" s="51">
        <v>1</v>
      </c>
      <c r="AQ146" s="128">
        <v>1</v>
      </c>
      <c r="AR146" s="22">
        <v>1</v>
      </c>
      <c r="AS146" s="22">
        <v>1</v>
      </c>
      <c r="AT146" s="22">
        <v>1</v>
      </c>
      <c r="AU146" s="22">
        <v>1</v>
      </c>
      <c r="AV146" s="22">
        <v>1</v>
      </c>
      <c r="BA146" s="140">
        <v>1</v>
      </c>
      <c r="BB146" s="141">
        <v>1</v>
      </c>
      <c r="BC146" s="135">
        <v>1</v>
      </c>
      <c r="BD146" s="135">
        <v>1</v>
      </c>
      <c r="BE146" s="135">
        <v>1</v>
      </c>
      <c r="BF146" s="135">
        <v>1</v>
      </c>
      <c r="BG146" s="106"/>
      <c r="BH146" s="145">
        <v>1</v>
      </c>
      <c r="BI146" s="58">
        <v>1</v>
      </c>
      <c r="BJ146" s="58">
        <v>4</v>
      </c>
      <c r="BK146" s="58">
        <v>1</v>
      </c>
      <c r="BL146" s="58">
        <v>1</v>
      </c>
      <c r="BM146" s="58">
        <v>1</v>
      </c>
      <c r="BN146" s="58">
        <v>1</v>
      </c>
      <c r="BO146" s="58">
        <v>1</v>
      </c>
      <c r="BR146" s="153">
        <v>1</v>
      </c>
      <c r="BS146" s="39">
        <v>4</v>
      </c>
      <c r="BT146" s="39">
        <v>2</v>
      </c>
      <c r="BU146" s="39">
        <v>2</v>
      </c>
      <c r="BV146" s="39">
        <v>2</v>
      </c>
      <c r="BW146" s="33"/>
    </row>
    <row r="147" spans="1:75" x14ac:dyDescent="0.25">
      <c r="A147" s="17">
        <v>3</v>
      </c>
      <c r="B147" s="17">
        <v>3</v>
      </c>
      <c r="C147" s="92"/>
      <c r="D147" s="17">
        <v>3</v>
      </c>
      <c r="E147" s="17">
        <v>3</v>
      </c>
      <c r="F147" s="17">
        <v>4</v>
      </c>
      <c r="G147" s="17">
        <v>1</v>
      </c>
      <c r="H147" s="17">
        <v>3</v>
      </c>
      <c r="I147" s="33"/>
      <c r="J147" s="106"/>
      <c r="K147" s="109">
        <f>K146+1</f>
        <v>2</v>
      </c>
      <c r="L147" s="20">
        <v>4</v>
      </c>
      <c r="M147" s="20">
        <v>4</v>
      </c>
      <c r="N147" s="20">
        <v>4</v>
      </c>
      <c r="O147" s="20">
        <v>1</v>
      </c>
      <c r="P147" s="20">
        <v>4</v>
      </c>
      <c r="Q147" s="20">
        <v>4</v>
      </c>
      <c r="R147" s="33"/>
      <c r="S147" s="109">
        <f>S146+1</f>
        <v>2</v>
      </c>
      <c r="T147" s="20">
        <v>4</v>
      </c>
      <c r="U147" s="20">
        <v>1</v>
      </c>
      <c r="V147" s="20">
        <v>3</v>
      </c>
      <c r="W147" s="20">
        <v>3</v>
      </c>
      <c r="X147" s="20">
        <v>2</v>
      </c>
      <c r="Y147" s="20">
        <v>1</v>
      </c>
      <c r="Z147" s="20">
        <v>4</v>
      </c>
      <c r="AA147" s="33"/>
      <c r="AB147" s="113">
        <f>AB146+1</f>
        <v>2</v>
      </c>
      <c r="AC147" s="51">
        <v>4</v>
      </c>
      <c r="AD147" s="51">
        <v>1</v>
      </c>
      <c r="AQ147" s="128">
        <f>AQ146+1</f>
        <v>2</v>
      </c>
      <c r="AR147" s="22">
        <v>1</v>
      </c>
      <c r="AS147" s="22">
        <v>1</v>
      </c>
      <c r="AT147" s="22">
        <v>1</v>
      </c>
      <c r="AU147" s="22">
        <v>1</v>
      </c>
      <c r="AV147" s="22">
        <v>1</v>
      </c>
      <c r="BA147" s="140">
        <f>BA146+1</f>
        <v>2</v>
      </c>
      <c r="BB147" s="135">
        <v>1</v>
      </c>
      <c r="BC147" s="135">
        <v>1</v>
      </c>
      <c r="BD147" s="135">
        <v>4</v>
      </c>
      <c r="BE147" s="135">
        <v>4</v>
      </c>
      <c r="BF147" s="135">
        <v>1</v>
      </c>
      <c r="BH147" s="145">
        <f>BH146+1</f>
        <v>2</v>
      </c>
      <c r="BI147" s="58">
        <v>1</v>
      </c>
      <c r="BJ147" s="58">
        <v>1</v>
      </c>
      <c r="BK147" s="58">
        <v>1</v>
      </c>
      <c r="BL147" s="58">
        <v>1</v>
      </c>
      <c r="BM147" s="58">
        <v>1</v>
      </c>
      <c r="BN147" s="58">
        <v>1</v>
      </c>
      <c r="BO147" s="58">
        <v>1</v>
      </c>
      <c r="BR147" s="153">
        <f>BR146+1</f>
        <v>2</v>
      </c>
      <c r="BS147" s="39">
        <v>4</v>
      </c>
      <c r="BT147" s="39">
        <v>2</v>
      </c>
      <c r="BU147" s="39">
        <v>2</v>
      </c>
      <c r="BV147" s="39">
        <v>2</v>
      </c>
      <c r="BW147" s="33"/>
    </row>
    <row r="148" spans="1:75" x14ac:dyDescent="0.25">
      <c r="A148" s="17">
        <v>4</v>
      </c>
      <c r="B148" s="17">
        <v>4</v>
      </c>
      <c r="C148" s="92"/>
      <c r="D148" s="17">
        <v>4</v>
      </c>
      <c r="E148" s="17">
        <v>4</v>
      </c>
      <c r="F148" s="17">
        <v>2</v>
      </c>
      <c r="G148" s="17">
        <v>2</v>
      </c>
      <c r="H148" s="17">
        <v>3</v>
      </c>
      <c r="I148" s="33"/>
      <c r="J148" s="106"/>
      <c r="K148" s="109">
        <f t="shared" ref="K148:K211" si="25">K147+1</f>
        <v>3</v>
      </c>
      <c r="L148" s="20">
        <v>3</v>
      </c>
      <c r="M148" s="20">
        <v>4</v>
      </c>
      <c r="N148" s="20">
        <v>3</v>
      </c>
      <c r="O148" s="20">
        <v>1</v>
      </c>
      <c r="P148" s="20">
        <v>4</v>
      </c>
      <c r="Q148" s="20">
        <v>4</v>
      </c>
      <c r="R148" s="33"/>
      <c r="S148" s="109">
        <f t="shared" ref="S148:S211" si="26">S147+1</f>
        <v>3</v>
      </c>
      <c r="T148" s="20">
        <v>2</v>
      </c>
      <c r="U148" s="20">
        <v>1</v>
      </c>
      <c r="V148" s="20">
        <v>3</v>
      </c>
      <c r="W148" s="20">
        <v>4</v>
      </c>
      <c r="X148" s="20">
        <v>3</v>
      </c>
      <c r="Y148" s="20">
        <v>1</v>
      </c>
      <c r="Z148" s="20">
        <v>4</v>
      </c>
      <c r="AA148" s="33"/>
      <c r="AB148" s="113">
        <f t="shared" ref="AB148:AB211" si="27">AB147+1</f>
        <v>3</v>
      </c>
      <c r="AC148" s="51">
        <v>4</v>
      </c>
      <c r="AD148" s="51">
        <v>1</v>
      </c>
      <c r="AQ148" s="128">
        <f t="shared" ref="AQ148:AQ211" si="28">AQ147+1</f>
        <v>3</v>
      </c>
      <c r="AR148" s="22">
        <v>1</v>
      </c>
      <c r="AS148" s="22">
        <v>1</v>
      </c>
      <c r="AT148" s="22">
        <v>1</v>
      </c>
      <c r="AU148" s="22">
        <v>1</v>
      </c>
      <c r="AV148" s="22">
        <v>1</v>
      </c>
      <c r="BA148" s="140">
        <f t="shared" ref="BA148:BA211" si="29">BA147+1</f>
        <v>3</v>
      </c>
      <c r="BB148" s="135">
        <v>4</v>
      </c>
      <c r="BC148" s="135">
        <v>1</v>
      </c>
      <c r="BD148" s="135">
        <v>1</v>
      </c>
      <c r="BE148" s="135">
        <v>3</v>
      </c>
      <c r="BF148" s="135">
        <v>4</v>
      </c>
      <c r="BH148" s="145">
        <f t="shared" ref="BH148:BH211" si="30">BH147+1</f>
        <v>3</v>
      </c>
      <c r="BI148" s="58">
        <v>1</v>
      </c>
      <c r="BJ148" s="58">
        <v>2</v>
      </c>
      <c r="BK148" s="58">
        <v>4</v>
      </c>
      <c r="BL148" s="58">
        <v>4</v>
      </c>
      <c r="BM148" s="58">
        <v>1</v>
      </c>
      <c r="BN148" s="58">
        <v>1</v>
      </c>
      <c r="BO148" s="58">
        <v>1</v>
      </c>
      <c r="BR148" s="153">
        <f t="shared" ref="BR148:BR211" si="31">BR147+1</f>
        <v>3</v>
      </c>
      <c r="BS148" s="39">
        <v>4</v>
      </c>
      <c r="BT148" s="39">
        <v>2</v>
      </c>
      <c r="BU148" s="39">
        <v>2</v>
      </c>
      <c r="BV148" s="39">
        <v>2</v>
      </c>
      <c r="BW148" s="33"/>
    </row>
    <row r="149" spans="1:75" x14ac:dyDescent="0.25">
      <c r="A149" s="17">
        <v>4</v>
      </c>
      <c r="B149" s="17">
        <v>4</v>
      </c>
      <c r="C149" s="92"/>
      <c r="D149" s="17">
        <v>4</v>
      </c>
      <c r="E149" s="17">
        <v>3</v>
      </c>
      <c r="F149" s="17">
        <v>4</v>
      </c>
      <c r="G149" s="17">
        <v>1</v>
      </c>
      <c r="H149" s="17">
        <v>4</v>
      </c>
      <c r="I149" s="33"/>
      <c r="J149" s="106"/>
      <c r="K149" s="109">
        <f t="shared" si="25"/>
        <v>4</v>
      </c>
      <c r="L149" s="20">
        <v>3</v>
      </c>
      <c r="M149" s="20">
        <v>4</v>
      </c>
      <c r="N149" s="20">
        <v>4</v>
      </c>
      <c r="O149" s="20">
        <v>1</v>
      </c>
      <c r="P149" s="20">
        <v>4</v>
      </c>
      <c r="Q149" s="20">
        <v>1</v>
      </c>
      <c r="R149" s="33"/>
      <c r="S149" s="109">
        <f t="shared" si="26"/>
        <v>4</v>
      </c>
      <c r="T149" s="20">
        <v>2</v>
      </c>
      <c r="U149" s="20">
        <v>1</v>
      </c>
      <c r="V149" s="20">
        <v>4</v>
      </c>
      <c r="W149" s="20">
        <v>3</v>
      </c>
      <c r="X149" s="20">
        <v>2</v>
      </c>
      <c r="Y149" s="20">
        <v>2</v>
      </c>
      <c r="Z149" s="20">
        <v>3</v>
      </c>
      <c r="AA149" s="33"/>
      <c r="AB149" s="113">
        <f t="shared" si="27"/>
        <v>4</v>
      </c>
      <c r="AC149" s="51">
        <v>4</v>
      </c>
      <c r="AD149" s="51">
        <v>1</v>
      </c>
      <c r="AQ149" s="128">
        <f t="shared" si="28"/>
        <v>4</v>
      </c>
      <c r="AR149" s="22">
        <v>1</v>
      </c>
      <c r="AS149" s="22">
        <v>1</v>
      </c>
      <c r="AT149" s="22">
        <v>4</v>
      </c>
      <c r="AU149" s="22">
        <v>1</v>
      </c>
      <c r="AV149" s="22">
        <v>1</v>
      </c>
      <c r="BA149" s="140">
        <f t="shared" si="29"/>
        <v>4</v>
      </c>
      <c r="BB149" s="135">
        <v>1</v>
      </c>
      <c r="BC149" s="135">
        <v>1</v>
      </c>
      <c r="BD149" s="135">
        <v>1</v>
      </c>
      <c r="BE149" s="135">
        <v>2</v>
      </c>
      <c r="BF149" s="135">
        <v>4</v>
      </c>
      <c r="BH149" s="145">
        <f t="shared" si="30"/>
        <v>4</v>
      </c>
      <c r="BI149" s="58">
        <v>1</v>
      </c>
      <c r="BJ149" s="58">
        <v>2</v>
      </c>
      <c r="BK149" s="58">
        <v>1</v>
      </c>
      <c r="BL149" s="58">
        <v>1</v>
      </c>
      <c r="BM149" s="58">
        <v>4</v>
      </c>
      <c r="BN149" s="58">
        <v>1</v>
      </c>
      <c r="BO149" s="58">
        <v>1</v>
      </c>
      <c r="BR149" s="153">
        <f t="shared" si="31"/>
        <v>4</v>
      </c>
      <c r="BS149" s="39">
        <v>4</v>
      </c>
      <c r="BT149" s="39">
        <v>2</v>
      </c>
      <c r="BU149" s="39">
        <v>2</v>
      </c>
      <c r="BV149" s="39">
        <v>2</v>
      </c>
      <c r="BW149" s="33"/>
    </row>
    <row r="150" spans="1:75" x14ac:dyDescent="0.25">
      <c r="A150" s="17">
        <v>4</v>
      </c>
      <c r="B150" s="17">
        <v>4</v>
      </c>
      <c r="C150" s="92"/>
      <c r="D150" s="17">
        <v>4</v>
      </c>
      <c r="E150" s="17">
        <v>4</v>
      </c>
      <c r="F150" s="17">
        <v>4</v>
      </c>
      <c r="G150" s="17">
        <v>1</v>
      </c>
      <c r="H150" s="17">
        <v>3</v>
      </c>
      <c r="I150" s="33"/>
      <c r="J150" s="106"/>
      <c r="K150" s="109">
        <f t="shared" si="25"/>
        <v>5</v>
      </c>
      <c r="L150" s="20">
        <v>3</v>
      </c>
      <c r="M150" s="20">
        <v>3</v>
      </c>
      <c r="N150" s="20">
        <v>3</v>
      </c>
      <c r="O150" s="20">
        <v>1</v>
      </c>
      <c r="P150" s="20">
        <v>4</v>
      </c>
      <c r="Q150" s="20">
        <v>4</v>
      </c>
      <c r="R150" s="33"/>
      <c r="S150" s="109">
        <f t="shared" si="26"/>
        <v>5</v>
      </c>
      <c r="T150" s="20">
        <v>2</v>
      </c>
      <c r="U150" s="20">
        <v>1</v>
      </c>
      <c r="V150" s="20">
        <v>3</v>
      </c>
      <c r="W150" s="20">
        <v>3</v>
      </c>
      <c r="X150" s="20">
        <v>2</v>
      </c>
      <c r="Y150" s="20">
        <v>2</v>
      </c>
      <c r="Z150" s="20">
        <v>4</v>
      </c>
      <c r="AA150" s="33"/>
      <c r="AB150" s="113">
        <f t="shared" si="27"/>
        <v>5</v>
      </c>
      <c r="AC150" s="51">
        <v>4</v>
      </c>
      <c r="AD150" s="51">
        <v>1</v>
      </c>
      <c r="AQ150" s="128">
        <f t="shared" si="28"/>
        <v>5</v>
      </c>
      <c r="AR150" s="22">
        <v>1</v>
      </c>
      <c r="AS150" s="22">
        <v>1</v>
      </c>
      <c r="AT150" s="22">
        <v>1</v>
      </c>
      <c r="AU150" s="22">
        <v>1</v>
      </c>
      <c r="AV150" s="22">
        <v>1</v>
      </c>
      <c r="BA150" s="140">
        <f t="shared" si="29"/>
        <v>5</v>
      </c>
      <c r="BB150" s="135">
        <v>1</v>
      </c>
      <c r="BC150" s="135">
        <v>1</v>
      </c>
      <c r="BD150" s="135">
        <v>1</v>
      </c>
      <c r="BE150" s="135">
        <v>4</v>
      </c>
      <c r="BF150" s="135">
        <v>4</v>
      </c>
      <c r="BH150" s="145">
        <f t="shared" si="30"/>
        <v>5</v>
      </c>
      <c r="BI150" s="58">
        <v>1</v>
      </c>
      <c r="BJ150" s="58">
        <v>2</v>
      </c>
      <c r="BK150" s="58">
        <v>3</v>
      </c>
      <c r="BL150" s="58">
        <v>4</v>
      </c>
      <c r="BM150" s="58">
        <v>4</v>
      </c>
      <c r="BN150" s="58">
        <v>1</v>
      </c>
      <c r="BO150" s="58">
        <v>1</v>
      </c>
      <c r="BR150" s="153">
        <f t="shared" si="31"/>
        <v>5</v>
      </c>
      <c r="BS150" s="39">
        <v>4</v>
      </c>
      <c r="BT150" s="39">
        <v>2</v>
      </c>
      <c r="BU150" s="39">
        <v>4</v>
      </c>
      <c r="BV150" s="39">
        <v>2</v>
      </c>
      <c r="BW150" s="33"/>
    </row>
    <row r="151" spans="1:75" x14ac:dyDescent="0.25">
      <c r="A151" s="17">
        <v>4</v>
      </c>
      <c r="B151" s="17">
        <v>4</v>
      </c>
      <c r="C151" s="92"/>
      <c r="D151" s="17">
        <v>4</v>
      </c>
      <c r="E151" s="17">
        <v>3</v>
      </c>
      <c r="F151" s="17">
        <v>4</v>
      </c>
      <c r="G151" s="17">
        <v>1</v>
      </c>
      <c r="H151" s="17">
        <v>4</v>
      </c>
      <c r="I151" s="33"/>
      <c r="J151" s="106"/>
      <c r="K151" s="109">
        <f t="shared" si="25"/>
        <v>6</v>
      </c>
      <c r="L151" s="20">
        <v>3</v>
      </c>
      <c r="M151" s="20">
        <v>3</v>
      </c>
      <c r="N151" s="20">
        <v>4</v>
      </c>
      <c r="O151" s="20">
        <v>1</v>
      </c>
      <c r="P151" s="20">
        <v>4</v>
      </c>
      <c r="Q151" s="20">
        <v>4</v>
      </c>
      <c r="R151" s="33"/>
      <c r="S151" s="109">
        <f t="shared" si="26"/>
        <v>6</v>
      </c>
      <c r="T151" s="20">
        <v>4</v>
      </c>
      <c r="U151" s="20">
        <v>1</v>
      </c>
      <c r="V151" s="20">
        <v>3</v>
      </c>
      <c r="W151" s="20">
        <v>4</v>
      </c>
      <c r="X151" s="20">
        <v>3</v>
      </c>
      <c r="Y151" s="20">
        <v>1</v>
      </c>
      <c r="Z151" s="20">
        <v>4</v>
      </c>
      <c r="AA151" s="33"/>
      <c r="AB151" s="113">
        <f t="shared" si="27"/>
        <v>6</v>
      </c>
      <c r="AC151" s="51">
        <v>1</v>
      </c>
      <c r="AD151" s="51">
        <v>1</v>
      </c>
      <c r="AQ151" s="128">
        <f t="shared" si="28"/>
        <v>6</v>
      </c>
      <c r="AR151" s="22">
        <v>4</v>
      </c>
      <c r="AS151" s="22">
        <v>4</v>
      </c>
      <c r="AT151" s="22">
        <v>4</v>
      </c>
      <c r="AU151" s="22">
        <v>2</v>
      </c>
      <c r="AV151" s="22">
        <v>4</v>
      </c>
      <c r="BA151" s="140">
        <f t="shared" si="29"/>
        <v>6</v>
      </c>
      <c r="BB151" s="135">
        <v>3</v>
      </c>
      <c r="BC151" s="135">
        <v>2</v>
      </c>
      <c r="BD151" s="135">
        <v>4</v>
      </c>
      <c r="BE151" s="135">
        <v>2</v>
      </c>
      <c r="BF151" s="135">
        <v>4</v>
      </c>
      <c r="BH151" s="145">
        <f t="shared" si="30"/>
        <v>6</v>
      </c>
      <c r="BI151" s="58">
        <v>4</v>
      </c>
      <c r="BJ151" s="58">
        <v>4</v>
      </c>
      <c r="BK151" s="58">
        <v>4</v>
      </c>
      <c r="BL151" s="58">
        <v>2</v>
      </c>
      <c r="BM151" s="58">
        <v>2</v>
      </c>
      <c r="BN151" s="58">
        <v>4</v>
      </c>
      <c r="BO151" s="58">
        <v>4</v>
      </c>
      <c r="BR151" s="153">
        <f t="shared" si="31"/>
        <v>6</v>
      </c>
      <c r="BS151" s="39">
        <v>4</v>
      </c>
      <c r="BT151" s="39">
        <v>4</v>
      </c>
      <c r="BU151" s="39">
        <v>4</v>
      </c>
      <c r="BV151" s="39">
        <v>1</v>
      </c>
      <c r="BW151" s="33"/>
    </row>
    <row r="152" spans="1:75" x14ac:dyDescent="0.25">
      <c r="A152" s="17">
        <v>4</v>
      </c>
      <c r="B152" s="17">
        <v>4</v>
      </c>
      <c r="C152" s="92"/>
      <c r="D152" s="17">
        <v>4</v>
      </c>
      <c r="E152" s="17">
        <v>4</v>
      </c>
      <c r="F152" s="17">
        <v>3</v>
      </c>
      <c r="G152" s="17">
        <v>3</v>
      </c>
      <c r="H152" s="17">
        <v>2</v>
      </c>
      <c r="I152" s="33"/>
      <c r="J152" s="106"/>
      <c r="K152" s="109">
        <f t="shared" si="25"/>
        <v>7</v>
      </c>
      <c r="L152" s="20">
        <v>3</v>
      </c>
      <c r="M152" s="20">
        <v>3</v>
      </c>
      <c r="N152" s="20">
        <v>3</v>
      </c>
      <c r="O152" s="20">
        <v>1</v>
      </c>
      <c r="P152" s="20">
        <v>4</v>
      </c>
      <c r="Q152" s="20">
        <v>4</v>
      </c>
      <c r="R152" s="33"/>
      <c r="S152" s="109">
        <f t="shared" si="26"/>
        <v>7</v>
      </c>
      <c r="T152" s="20">
        <v>2</v>
      </c>
      <c r="U152" s="20">
        <v>1</v>
      </c>
      <c r="V152" s="20">
        <v>3</v>
      </c>
      <c r="W152" s="20">
        <v>3</v>
      </c>
      <c r="X152" s="20">
        <v>3</v>
      </c>
      <c r="Y152" s="20">
        <v>2</v>
      </c>
      <c r="Z152" s="20">
        <v>3</v>
      </c>
      <c r="AA152" s="33"/>
      <c r="AB152" s="113">
        <f t="shared" si="27"/>
        <v>7</v>
      </c>
      <c r="AC152" s="51">
        <v>3</v>
      </c>
      <c r="AD152" s="51">
        <v>1</v>
      </c>
      <c r="AQ152" s="128">
        <f t="shared" si="28"/>
        <v>7</v>
      </c>
      <c r="AR152" s="22">
        <v>3</v>
      </c>
      <c r="AS152" s="22">
        <v>1</v>
      </c>
      <c r="AT152" s="22">
        <v>2</v>
      </c>
      <c r="AU152" s="22">
        <v>1</v>
      </c>
      <c r="AV152" s="22">
        <v>2</v>
      </c>
      <c r="BA152" s="140">
        <f t="shared" si="29"/>
        <v>7</v>
      </c>
      <c r="BB152" s="135">
        <v>1</v>
      </c>
      <c r="BC152" s="135">
        <v>1</v>
      </c>
      <c r="BD152" s="135">
        <v>1</v>
      </c>
      <c r="BE152" s="135">
        <v>3</v>
      </c>
      <c r="BF152" s="135">
        <v>4</v>
      </c>
      <c r="BH152" s="145">
        <f t="shared" si="30"/>
        <v>7</v>
      </c>
      <c r="BI152" s="58">
        <v>3</v>
      </c>
      <c r="BJ152" s="58">
        <v>4</v>
      </c>
      <c r="BK152" s="58">
        <v>4</v>
      </c>
      <c r="BL152" s="58">
        <v>3</v>
      </c>
      <c r="BM152" s="58">
        <v>1</v>
      </c>
      <c r="BN152" s="58">
        <v>2</v>
      </c>
      <c r="BO152" s="58">
        <v>2</v>
      </c>
      <c r="BR152" s="153">
        <f t="shared" si="31"/>
        <v>7</v>
      </c>
      <c r="BS152" s="39">
        <v>3</v>
      </c>
      <c r="BT152" s="39">
        <v>2</v>
      </c>
      <c r="BU152" s="39">
        <v>4</v>
      </c>
      <c r="BV152" s="39">
        <v>1</v>
      </c>
      <c r="BW152" s="33"/>
    </row>
    <row r="153" spans="1:75" x14ac:dyDescent="0.25">
      <c r="A153" s="17">
        <v>3</v>
      </c>
      <c r="B153" s="17">
        <v>3</v>
      </c>
      <c r="C153" s="92"/>
      <c r="D153" s="17">
        <v>4</v>
      </c>
      <c r="E153" s="17">
        <v>3</v>
      </c>
      <c r="F153" s="17">
        <v>3</v>
      </c>
      <c r="G153" s="17">
        <v>3</v>
      </c>
      <c r="H153" s="17">
        <v>3</v>
      </c>
      <c r="I153" s="33"/>
      <c r="J153" s="106"/>
      <c r="K153" s="109">
        <f t="shared" si="25"/>
        <v>8</v>
      </c>
      <c r="L153" s="20">
        <v>4</v>
      </c>
      <c r="M153" s="20">
        <v>3</v>
      </c>
      <c r="N153" s="20">
        <v>3</v>
      </c>
      <c r="O153" s="20">
        <v>1</v>
      </c>
      <c r="P153" s="20">
        <v>2</v>
      </c>
      <c r="Q153" s="20">
        <v>3</v>
      </c>
      <c r="R153" s="33"/>
      <c r="S153" s="109">
        <f t="shared" si="26"/>
        <v>8</v>
      </c>
      <c r="T153" s="20">
        <v>2</v>
      </c>
      <c r="U153" s="20">
        <v>1</v>
      </c>
      <c r="V153" s="20">
        <v>3</v>
      </c>
      <c r="W153" s="20">
        <v>3</v>
      </c>
      <c r="X153" s="20">
        <v>3</v>
      </c>
      <c r="Y153" s="20">
        <v>1</v>
      </c>
      <c r="Z153" s="20">
        <v>3</v>
      </c>
      <c r="AA153" s="33"/>
      <c r="AB153" s="113">
        <f t="shared" si="27"/>
        <v>8</v>
      </c>
      <c r="AC153" s="51">
        <v>2</v>
      </c>
      <c r="AD153" s="51">
        <v>1</v>
      </c>
      <c r="AQ153" s="128">
        <f t="shared" si="28"/>
        <v>8</v>
      </c>
      <c r="AR153" s="22">
        <v>2</v>
      </c>
      <c r="AS153" s="22">
        <v>2</v>
      </c>
      <c r="AT153" s="22">
        <v>2</v>
      </c>
      <c r="AU153" s="22">
        <v>1</v>
      </c>
      <c r="AV153" s="22">
        <v>2</v>
      </c>
      <c r="BA153" s="140">
        <f t="shared" si="29"/>
        <v>8</v>
      </c>
      <c r="BB153" s="135">
        <v>4</v>
      </c>
      <c r="BC153" s="135">
        <v>1</v>
      </c>
      <c r="BD153" s="135">
        <v>1</v>
      </c>
      <c r="BE153" s="135">
        <v>4</v>
      </c>
      <c r="BF153" s="135">
        <v>2</v>
      </c>
      <c r="BH153" s="145">
        <f t="shared" si="30"/>
        <v>8</v>
      </c>
      <c r="BI153" s="58">
        <v>2</v>
      </c>
      <c r="BJ153" s="58">
        <v>2</v>
      </c>
      <c r="BK153" s="58">
        <v>2</v>
      </c>
      <c r="BL153" s="58">
        <v>2</v>
      </c>
      <c r="BM153" s="58">
        <v>2</v>
      </c>
      <c r="BN153" s="58">
        <v>1</v>
      </c>
      <c r="BO153" s="58">
        <v>2</v>
      </c>
      <c r="BR153" s="153">
        <f t="shared" si="31"/>
        <v>8</v>
      </c>
      <c r="BS153" s="39">
        <v>3</v>
      </c>
      <c r="BT153" s="39">
        <v>2</v>
      </c>
      <c r="BU153" s="39">
        <v>3</v>
      </c>
      <c r="BV153" s="39">
        <v>3</v>
      </c>
      <c r="BW153" s="33"/>
    </row>
    <row r="154" spans="1:75" x14ac:dyDescent="0.25">
      <c r="A154" s="17">
        <v>3</v>
      </c>
      <c r="B154" s="17">
        <v>3</v>
      </c>
      <c r="C154" s="92"/>
      <c r="D154" s="17">
        <v>3</v>
      </c>
      <c r="E154" s="17">
        <v>3</v>
      </c>
      <c r="F154" s="17">
        <v>4</v>
      </c>
      <c r="G154" s="17">
        <v>3</v>
      </c>
      <c r="H154" s="17">
        <v>3</v>
      </c>
      <c r="I154" s="33"/>
      <c r="J154" s="106"/>
      <c r="K154" s="109">
        <f t="shared" si="25"/>
        <v>9</v>
      </c>
      <c r="L154" s="20">
        <v>2</v>
      </c>
      <c r="M154" s="20">
        <v>3</v>
      </c>
      <c r="N154" s="20">
        <v>2</v>
      </c>
      <c r="O154" s="20">
        <v>1</v>
      </c>
      <c r="P154" s="20">
        <v>4</v>
      </c>
      <c r="Q154" s="20">
        <v>4</v>
      </c>
      <c r="R154" s="33"/>
      <c r="S154" s="109">
        <f t="shared" si="26"/>
        <v>9</v>
      </c>
      <c r="T154" s="20">
        <v>2</v>
      </c>
      <c r="U154" s="20">
        <v>1</v>
      </c>
      <c r="V154" s="20">
        <v>3</v>
      </c>
      <c r="W154" s="20">
        <v>3</v>
      </c>
      <c r="X154" s="20">
        <v>3</v>
      </c>
      <c r="Y154" s="20">
        <v>1</v>
      </c>
      <c r="Z154" s="20">
        <v>3</v>
      </c>
      <c r="AA154" s="33"/>
      <c r="AB154" s="113">
        <f t="shared" si="27"/>
        <v>9</v>
      </c>
      <c r="AC154" s="51">
        <v>2</v>
      </c>
      <c r="AD154" s="51">
        <v>1</v>
      </c>
      <c r="AQ154" s="128">
        <f t="shared" si="28"/>
        <v>9</v>
      </c>
      <c r="AR154" s="22">
        <v>2</v>
      </c>
      <c r="AS154" s="22">
        <v>3</v>
      </c>
      <c r="AT154" s="22">
        <v>4</v>
      </c>
      <c r="AU154" s="22">
        <v>1</v>
      </c>
      <c r="AV154" s="22">
        <v>4</v>
      </c>
      <c r="BA154" s="140">
        <f t="shared" si="29"/>
        <v>9</v>
      </c>
      <c r="BB154" s="135">
        <v>4</v>
      </c>
      <c r="BC154" s="135">
        <v>3</v>
      </c>
      <c r="BD154" s="135">
        <v>1</v>
      </c>
      <c r="BE154" s="135">
        <v>3</v>
      </c>
      <c r="BF154" s="135">
        <v>4</v>
      </c>
      <c r="BH154" s="145">
        <f t="shared" si="30"/>
        <v>9</v>
      </c>
      <c r="BI154" s="58">
        <v>2</v>
      </c>
      <c r="BJ154" s="58">
        <v>2</v>
      </c>
      <c r="BK154" s="58">
        <v>1</v>
      </c>
      <c r="BL154" s="58">
        <v>1</v>
      </c>
      <c r="BM154" s="58">
        <v>1</v>
      </c>
      <c r="BN154" s="58">
        <v>1</v>
      </c>
      <c r="BO154" s="58">
        <v>2</v>
      </c>
      <c r="BR154" s="153">
        <f t="shared" si="31"/>
        <v>9</v>
      </c>
      <c r="BS154" s="39">
        <v>4</v>
      </c>
      <c r="BT154" s="39">
        <v>2</v>
      </c>
      <c r="BU154" s="39">
        <v>4</v>
      </c>
      <c r="BV154" s="39">
        <v>1</v>
      </c>
      <c r="BW154" s="33"/>
    </row>
    <row r="155" spans="1:75" x14ac:dyDescent="0.25">
      <c r="A155" s="17">
        <v>2</v>
      </c>
      <c r="B155" s="17">
        <v>2</v>
      </c>
      <c r="C155" s="92"/>
      <c r="D155" s="17">
        <v>3</v>
      </c>
      <c r="E155" s="17">
        <v>3</v>
      </c>
      <c r="F155" s="17">
        <v>1</v>
      </c>
      <c r="G155" s="17">
        <v>1</v>
      </c>
      <c r="H155" s="17">
        <v>2</v>
      </c>
      <c r="I155" s="33"/>
      <c r="J155" s="106"/>
      <c r="K155" s="109">
        <f t="shared" si="25"/>
        <v>10</v>
      </c>
      <c r="L155" s="20">
        <v>3</v>
      </c>
      <c r="M155" s="20">
        <v>3</v>
      </c>
      <c r="N155" s="20">
        <v>3</v>
      </c>
      <c r="O155" s="20">
        <v>1</v>
      </c>
      <c r="P155" s="20">
        <v>4</v>
      </c>
      <c r="Q155" s="20">
        <v>4</v>
      </c>
      <c r="R155" s="33"/>
      <c r="S155" s="109">
        <f t="shared" si="26"/>
        <v>10</v>
      </c>
      <c r="T155" s="20">
        <v>3</v>
      </c>
      <c r="U155" s="20">
        <v>1</v>
      </c>
      <c r="V155" s="20">
        <v>3</v>
      </c>
      <c r="W155" s="20">
        <v>3</v>
      </c>
      <c r="X155" s="20">
        <v>3</v>
      </c>
      <c r="Y155" s="20">
        <v>1</v>
      </c>
      <c r="Z155" s="20">
        <v>4</v>
      </c>
      <c r="AA155" s="33"/>
      <c r="AB155" s="113">
        <f t="shared" si="27"/>
        <v>10</v>
      </c>
      <c r="AC155" s="51">
        <v>1</v>
      </c>
      <c r="AD155" s="51">
        <v>1</v>
      </c>
      <c r="AQ155" s="128">
        <f t="shared" si="28"/>
        <v>10</v>
      </c>
      <c r="AR155" s="22">
        <v>3</v>
      </c>
      <c r="AS155" s="22">
        <v>3</v>
      </c>
      <c r="AT155" s="22">
        <v>3</v>
      </c>
      <c r="AU155" s="22">
        <v>3</v>
      </c>
      <c r="AV155" s="22">
        <v>3</v>
      </c>
      <c r="BA155" s="140">
        <f t="shared" si="29"/>
        <v>10</v>
      </c>
      <c r="BB155" s="135">
        <v>4</v>
      </c>
      <c r="BC155" s="135">
        <v>1</v>
      </c>
      <c r="BD155" s="135">
        <v>1</v>
      </c>
      <c r="BE155" s="135">
        <v>2</v>
      </c>
      <c r="BF155" s="135">
        <v>4</v>
      </c>
      <c r="BH155" s="145">
        <f t="shared" si="30"/>
        <v>10</v>
      </c>
      <c r="BI155" s="58">
        <v>3</v>
      </c>
      <c r="BJ155" s="58">
        <v>3</v>
      </c>
      <c r="BK155" s="58">
        <v>1</v>
      </c>
      <c r="BL155" s="58">
        <v>1</v>
      </c>
      <c r="BM155" s="58">
        <v>1</v>
      </c>
      <c r="BN155" s="58">
        <v>1</v>
      </c>
      <c r="BO155" s="58">
        <v>1</v>
      </c>
      <c r="BR155" s="153">
        <f t="shared" si="31"/>
        <v>10</v>
      </c>
      <c r="BS155" s="39">
        <v>4</v>
      </c>
      <c r="BT155" s="39">
        <v>2</v>
      </c>
      <c r="BU155" s="39">
        <v>4</v>
      </c>
      <c r="BV155" s="39">
        <v>1</v>
      </c>
      <c r="BW155" s="33"/>
    </row>
    <row r="156" spans="1:75" x14ac:dyDescent="0.25">
      <c r="A156" s="17">
        <v>2</v>
      </c>
      <c r="B156" s="17">
        <v>2</v>
      </c>
      <c r="C156" s="92"/>
      <c r="D156" s="17">
        <v>3</v>
      </c>
      <c r="E156" s="17">
        <v>4</v>
      </c>
      <c r="F156" s="17">
        <v>4</v>
      </c>
      <c r="G156" s="17">
        <v>1</v>
      </c>
      <c r="H156" s="17">
        <v>4</v>
      </c>
      <c r="I156" s="33"/>
      <c r="J156" s="106"/>
      <c r="K156" s="109">
        <f t="shared" si="25"/>
        <v>11</v>
      </c>
      <c r="L156" s="20">
        <v>3</v>
      </c>
      <c r="M156" s="20">
        <v>3</v>
      </c>
      <c r="N156" s="20">
        <v>3</v>
      </c>
      <c r="O156" s="20">
        <v>1</v>
      </c>
      <c r="P156" s="20">
        <v>4</v>
      </c>
      <c r="Q156" s="20">
        <v>4</v>
      </c>
      <c r="R156" s="33"/>
      <c r="S156" s="109">
        <f t="shared" si="26"/>
        <v>11</v>
      </c>
      <c r="T156" s="20">
        <v>3</v>
      </c>
      <c r="U156" s="20">
        <v>1</v>
      </c>
      <c r="V156" s="20">
        <v>3</v>
      </c>
      <c r="W156" s="20">
        <v>4</v>
      </c>
      <c r="X156" s="20">
        <v>2</v>
      </c>
      <c r="Y156" s="20">
        <v>1</v>
      </c>
      <c r="Z156" s="20">
        <v>3</v>
      </c>
      <c r="AA156" s="33"/>
      <c r="AB156" s="113">
        <f t="shared" si="27"/>
        <v>11</v>
      </c>
      <c r="AC156" s="51">
        <v>3</v>
      </c>
      <c r="AD156" s="51">
        <v>1</v>
      </c>
      <c r="AQ156" s="128">
        <f t="shared" si="28"/>
        <v>11</v>
      </c>
      <c r="AR156" s="22">
        <v>2</v>
      </c>
      <c r="AS156" s="22">
        <v>1</v>
      </c>
      <c r="AT156" s="22">
        <v>2</v>
      </c>
      <c r="AU156" s="22">
        <v>1</v>
      </c>
      <c r="AV156" s="22">
        <v>2</v>
      </c>
      <c r="BA156" s="140">
        <f t="shared" si="29"/>
        <v>11</v>
      </c>
      <c r="BB156" s="135">
        <v>1</v>
      </c>
      <c r="BC156" s="135">
        <v>1</v>
      </c>
      <c r="BD156" s="135">
        <v>1</v>
      </c>
      <c r="BE156" s="135">
        <v>4</v>
      </c>
      <c r="BF156" s="135">
        <v>4</v>
      </c>
      <c r="BH156" s="145">
        <f t="shared" si="30"/>
        <v>11</v>
      </c>
      <c r="BI156" s="58">
        <v>2</v>
      </c>
      <c r="BJ156" s="58">
        <v>1</v>
      </c>
      <c r="BK156" s="58">
        <v>2</v>
      </c>
      <c r="BL156" s="58">
        <v>2</v>
      </c>
      <c r="BM156" s="58">
        <v>2</v>
      </c>
      <c r="BN156" s="58">
        <v>1</v>
      </c>
      <c r="BO156" s="58">
        <v>2</v>
      </c>
      <c r="BR156" s="153">
        <f t="shared" si="31"/>
        <v>11</v>
      </c>
      <c r="BS156" s="39">
        <v>4</v>
      </c>
      <c r="BT156" s="39">
        <v>3</v>
      </c>
      <c r="BU156" s="39">
        <v>3</v>
      </c>
      <c r="BV156" s="39">
        <v>2</v>
      </c>
      <c r="BW156" s="33"/>
    </row>
    <row r="157" spans="1:75" x14ac:dyDescent="0.25">
      <c r="A157" s="17">
        <v>2</v>
      </c>
      <c r="B157" s="17">
        <v>2</v>
      </c>
      <c r="C157" s="92"/>
      <c r="D157" s="17">
        <v>3</v>
      </c>
      <c r="E157" s="17">
        <v>4</v>
      </c>
      <c r="F157" s="17">
        <v>4</v>
      </c>
      <c r="G157" s="17">
        <v>1</v>
      </c>
      <c r="H157" s="17">
        <v>4</v>
      </c>
      <c r="I157" s="33"/>
      <c r="J157" s="106"/>
      <c r="K157" s="109">
        <f t="shared" si="25"/>
        <v>12</v>
      </c>
      <c r="L157" s="20">
        <v>3</v>
      </c>
      <c r="M157" s="20">
        <v>3</v>
      </c>
      <c r="N157" s="20">
        <v>3</v>
      </c>
      <c r="O157" s="20">
        <v>1</v>
      </c>
      <c r="P157" s="20">
        <v>4</v>
      </c>
      <c r="Q157" s="20">
        <v>3</v>
      </c>
      <c r="R157" s="33"/>
      <c r="S157" s="109">
        <f t="shared" si="26"/>
        <v>12</v>
      </c>
      <c r="T157" s="20">
        <v>3</v>
      </c>
      <c r="U157" s="20">
        <v>1</v>
      </c>
      <c r="V157" s="20">
        <v>3</v>
      </c>
      <c r="W157" s="20">
        <v>3</v>
      </c>
      <c r="X157" s="20">
        <v>2</v>
      </c>
      <c r="Y157" s="20">
        <v>2</v>
      </c>
      <c r="Z157" s="20">
        <v>4</v>
      </c>
      <c r="AA157" s="33"/>
      <c r="AB157" s="113">
        <f t="shared" si="27"/>
        <v>12</v>
      </c>
      <c r="AC157" s="51">
        <v>4</v>
      </c>
      <c r="AD157" s="51">
        <v>1</v>
      </c>
      <c r="AQ157" s="128">
        <f t="shared" si="28"/>
        <v>12</v>
      </c>
      <c r="AR157" s="22">
        <v>4</v>
      </c>
      <c r="AS157" s="22">
        <v>1</v>
      </c>
      <c r="AT157" s="22">
        <v>4</v>
      </c>
      <c r="AU157" s="22">
        <v>1</v>
      </c>
      <c r="AV157" s="22">
        <v>4</v>
      </c>
      <c r="BA157" s="140">
        <f t="shared" si="29"/>
        <v>12</v>
      </c>
      <c r="BB157" s="135">
        <v>4</v>
      </c>
      <c r="BC157" s="135">
        <v>1</v>
      </c>
      <c r="BD157" s="135">
        <v>1</v>
      </c>
      <c r="BE157" s="135">
        <v>4</v>
      </c>
      <c r="BF157" s="135">
        <v>4</v>
      </c>
      <c r="BH157" s="145">
        <f t="shared" si="30"/>
        <v>12</v>
      </c>
      <c r="BI157" s="58">
        <v>4</v>
      </c>
      <c r="BJ157" s="58">
        <v>4</v>
      </c>
      <c r="BK157" s="58">
        <v>4</v>
      </c>
      <c r="BL157" s="58">
        <v>4</v>
      </c>
      <c r="BM157" s="58">
        <v>4</v>
      </c>
      <c r="BN157" s="58">
        <v>1</v>
      </c>
      <c r="BO157" s="58">
        <v>4</v>
      </c>
      <c r="BR157" s="153">
        <f t="shared" si="31"/>
        <v>12</v>
      </c>
      <c r="BS157" s="39">
        <v>4</v>
      </c>
      <c r="BT157" s="39">
        <v>4</v>
      </c>
      <c r="BU157" s="39">
        <v>4</v>
      </c>
      <c r="BV157" s="39">
        <v>1</v>
      </c>
      <c r="BW157" s="33"/>
    </row>
    <row r="158" spans="1:75" x14ac:dyDescent="0.25">
      <c r="A158" s="17">
        <v>2</v>
      </c>
      <c r="B158" s="17">
        <v>2</v>
      </c>
      <c r="C158" s="92"/>
      <c r="D158" s="17">
        <v>3</v>
      </c>
      <c r="E158" s="17">
        <v>3</v>
      </c>
      <c r="F158" s="17">
        <v>4</v>
      </c>
      <c r="G158" s="17">
        <v>2</v>
      </c>
      <c r="H158" s="17">
        <v>4</v>
      </c>
      <c r="I158" s="33"/>
      <c r="J158" s="106"/>
      <c r="K158" s="109">
        <f t="shared" si="25"/>
        <v>13</v>
      </c>
      <c r="L158" s="20">
        <v>3</v>
      </c>
      <c r="M158" s="20">
        <v>3</v>
      </c>
      <c r="N158" s="20">
        <v>3</v>
      </c>
      <c r="O158" s="20">
        <v>1</v>
      </c>
      <c r="P158" s="20">
        <v>4</v>
      </c>
      <c r="Q158" s="20">
        <v>4</v>
      </c>
      <c r="R158" s="33"/>
      <c r="S158" s="109">
        <f t="shared" si="26"/>
        <v>13</v>
      </c>
      <c r="T158" s="20">
        <v>3</v>
      </c>
      <c r="U158" s="20">
        <v>1</v>
      </c>
      <c r="V158" s="20">
        <v>3</v>
      </c>
      <c r="W158" s="20">
        <v>2</v>
      </c>
      <c r="X158" s="20">
        <v>3</v>
      </c>
      <c r="Y158" s="20">
        <v>1</v>
      </c>
      <c r="Z158" s="20">
        <v>3</v>
      </c>
      <c r="AA158" s="33"/>
      <c r="AB158" s="113">
        <f t="shared" si="27"/>
        <v>13</v>
      </c>
      <c r="AC158" s="51">
        <v>2</v>
      </c>
      <c r="AD158" s="51">
        <v>1</v>
      </c>
      <c r="AQ158" s="128">
        <f t="shared" si="28"/>
        <v>13</v>
      </c>
      <c r="AR158" s="22">
        <v>2</v>
      </c>
      <c r="AS158" s="22">
        <v>2</v>
      </c>
      <c r="AT158" s="22">
        <v>4</v>
      </c>
      <c r="AU158" s="22">
        <v>2</v>
      </c>
      <c r="AV158" s="22">
        <v>4</v>
      </c>
      <c r="BA158" s="140">
        <f t="shared" si="29"/>
        <v>13</v>
      </c>
      <c r="BB158" s="135">
        <v>4</v>
      </c>
      <c r="BC158" s="135">
        <v>1</v>
      </c>
      <c r="BD158" s="135">
        <v>1</v>
      </c>
      <c r="BE158" s="135">
        <v>3</v>
      </c>
      <c r="BF158" s="135">
        <v>4</v>
      </c>
      <c r="BH158" s="145">
        <f t="shared" si="30"/>
        <v>13</v>
      </c>
      <c r="BI158" s="58">
        <v>2</v>
      </c>
      <c r="BJ158" s="58">
        <v>2</v>
      </c>
      <c r="BK158" s="58">
        <v>3</v>
      </c>
      <c r="BL158" s="58">
        <v>3</v>
      </c>
      <c r="BM158" s="58">
        <v>1</v>
      </c>
      <c r="BN158" s="58">
        <v>4</v>
      </c>
      <c r="BO158" s="58">
        <v>4</v>
      </c>
      <c r="BR158" s="153">
        <f t="shared" si="31"/>
        <v>13</v>
      </c>
      <c r="BS158" s="39">
        <v>4</v>
      </c>
      <c r="BT158" s="39">
        <v>4</v>
      </c>
      <c r="BU158" s="39">
        <v>1</v>
      </c>
      <c r="BV158" s="39">
        <v>1</v>
      </c>
      <c r="BW158" s="33"/>
    </row>
    <row r="159" spans="1:75" x14ac:dyDescent="0.25">
      <c r="A159" s="17">
        <v>4</v>
      </c>
      <c r="B159" s="17">
        <v>4</v>
      </c>
      <c r="C159" s="92"/>
      <c r="D159" s="17">
        <v>4</v>
      </c>
      <c r="E159" s="17">
        <v>4</v>
      </c>
      <c r="F159" s="17">
        <v>2</v>
      </c>
      <c r="G159" s="17">
        <v>2</v>
      </c>
      <c r="H159" s="17">
        <v>2</v>
      </c>
      <c r="I159" s="33"/>
      <c r="J159" s="106"/>
      <c r="K159" s="109">
        <f t="shared" si="25"/>
        <v>14</v>
      </c>
      <c r="L159" s="20">
        <v>3</v>
      </c>
      <c r="M159" s="20">
        <v>2</v>
      </c>
      <c r="N159" s="20">
        <v>3</v>
      </c>
      <c r="O159" s="20">
        <v>1</v>
      </c>
      <c r="P159" s="20">
        <v>2</v>
      </c>
      <c r="Q159" s="20">
        <v>1</v>
      </c>
      <c r="R159" s="33"/>
      <c r="S159" s="109">
        <f t="shared" si="26"/>
        <v>14</v>
      </c>
      <c r="T159" s="20">
        <v>3</v>
      </c>
      <c r="U159" s="20">
        <v>1</v>
      </c>
      <c r="V159" s="20">
        <v>2</v>
      </c>
      <c r="W159" s="20">
        <v>4</v>
      </c>
      <c r="X159" s="20">
        <v>2</v>
      </c>
      <c r="Y159" s="20">
        <v>1</v>
      </c>
      <c r="Z159" s="20">
        <v>4</v>
      </c>
      <c r="AA159" s="33"/>
      <c r="AB159" s="113">
        <f t="shared" si="27"/>
        <v>14</v>
      </c>
      <c r="AC159" s="51">
        <v>4</v>
      </c>
      <c r="AD159" s="51">
        <v>1</v>
      </c>
      <c r="AQ159" s="128">
        <f t="shared" si="28"/>
        <v>14</v>
      </c>
      <c r="AR159" s="22">
        <v>1</v>
      </c>
      <c r="AS159" s="22">
        <v>1</v>
      </c>
      <c r="AT159" s="22">
        <v>1</v>
      </c>
      <c r="AU159" s="22">
        <v>1</v>
      </c>
      <c r="AV159" s="22">
        <v>1</v>
      </c>
      <c r="BA159" s="140">
        <f t="shared" si="29"/>
        <v>14</v>
      </c>
      <c r="BB159" s="135">
        <v>1</v>
      </c>
      <c r="BC159" s="135">
        <v>1</v>
      </c>
      <c r="BD159" s="135">
        <v>2</v>
      </c>
      <c r="BE159" s="135">
        <v>2</v>
      </c>
      <c r="BF159" s="135">
        <v>4</v>
      </c>
      <c r="BH159" s="145">
        <f t="shared" si="30"/>
        <v>14</v>
      </c>
      <c r="BI159" s="58">
        <v>1</v>
      </c>
      <c r="BJ159" s="58">
        <v>1</v>
      </c>
      <c r="BK159" s="58">
        <v>1</v>
      </c>
      <c r="BL159" s="58">
        <v>1</v>
      </c>
      <c r="BM159" s="58">
        <v>2</v>
      </c>
      <c r="BN159" s="58">
        <v>1</v>
      </c>
      <c r="BO159" s="58">
        <v>1</v>
      </c>
      <c r="BR159" s="153">
        <f t="shared" si="31"/>
        <v>14</v>
      </c>
      <c r="BS159" s="39">
        <v>4</v>
      </c>
      <c r="BT159" s="39">
        <v>2</v>
      </c>
      <c r="BU159" s="39">
        <v>2</v>
      </c>
      <c r="BV159" s="39">
        <v>2</v>
      </c>
      <c r="BW159" s="33"/>
    </row>
    <row r="160" spans="1:75" x14ac:dyDescent="0.25">
      <c r="A160" s="17">
        <v>4</v>
      </c>
      <c r="B160" s="17">
        <v>4</v>
      </c>
      <c r="C160" s="92"/>
      <c r="D160" s="17">
        <v>3</v>
      </c>
      <c r="E160" s="17">
        <v>3</v>
      </c>
      <c r="F160" s="17">
        <v>3</v>
      </c>
      <c r="G160" s="17">
        <v>1</v>
      </c>
      <c r="H160" s="17">
        <v>3</v>
      </c>
      <c r="I160" s="33"/>
      <c r="J160" s="106"/>
      <c r="K160" s="109">
        <f t="shared" si="25"/>
        <v>15</v>
      </c>
      <c r="L160" s="20">
        <v>4</v>
      </c>
      <c r="M160" s="20">
        <v>4</v>
      </c>
      <c r="N160" s="20">
        <v>2</v>
      </c>
      <c r="O160" s="20">
        <v>4</v>
      </c>
      <c r="P160" s="20">
        <v>1</v>
      </c>
      <c r="Q160" s="20">
        <v>1</v>
      </c>
      <c r="R160" s="33"/>
      <c r="S160" s="109">
        <f t="shared" si="26"/>
        <v>15</v>
      </c>
      <c r="T160" s="20">
        <v>3</v>
      </c>
      <c r="U160" s="20">
        <v>1</v>
      </c>
      <c r="V160" s="20">
        <v>4</v>
      </c>
      <c r="W160" s="20">
        <v>2</v>
      </c>
      <c r="X160" s="20">
        <v>1</v>
      </c>
      <c r="Y160" s="20">
        <v>4</v>
      </c>
      <c r="Z160" s="20">
        <v>3</v>
      </c>
      <c r="AA160" s="33"/>
      <c r="AB160" s="113">
        <f t="shared" si="27"/>
        <v>15</v>
      </c>
      <c r="AC160" s="51">
        <v>4</v>
      </c>
      <c r="AD160" s="51">
        <v>1</v>
      </c>
      <c r="AQ160" s="128">
        <f t="shared" si="28"/>
        <v>15</v>
      </c>
      <c r="AR160" s="22">
        <v>2</v>
      </c>
      <c r="AS160" s="22">
        <v>2</v>
      </c>
      <c r="AT160" s="22">
        <v>4</v>
      </c>
      <c r="AU160" s="22">
        <v>1</v>
      </c>
      <c r="AV160" s="22">
        <v>1</v>
      </c>
      <c r="BA160" s="140">
        <f t="shared" si="29"/>
        <v>15</v>
      </c>
      <c r="BB160" s="135">
        <v>1</v>
      </c>
      <c r="BC160" s="135">
        <v>1</v>
      </c>
      <c r="BD160" s="135">
        <v>1</v>
      </c>
      <c r="BE160" s="135">
        <v>4</v>
      </c>
      <c r="BF160" s="135">
        <v>4</v>
      </c>
      <c r="BH160" s="145">
        <f t="shared" si="30"/>
        <v>15</v>
      </c>
      <c r="BI160" s="58">
        <v>2</v>
      </c>
      <c r="BJ160" s="58">
        <v>3</v>
      </c>
      <c r="BK160" s="58">
        <v>2</v>
      </c>
      <c r="BL160" s="58">
        <v>2</v>
      </c>
      <c r="BM160" s="58">
        <v>3</v>
      </c>
      <c r="BN160" s="58">
        <v>1</v>
      </c>
      <c r="BO160" s="58">
        <v>1</v>
      </c>
      <c r="BR160" s="153">
        <f t="shared" si="31"/>
        <v>15</v>
      </c>
      <c r="BS160" s="39">
        <v>3</v>
      </c>
      <c r="BT160" s="39">
        <v>1</v>
      </c>
      <c r="BU160" s="39">
        <v>1</v>
      </c>
      <c r="BV160" s="39">
        <v>3</v>
      </c>
      <c r="BW160" s="33"/>
    </row>
    <row r="161" spans="1:75" x14ac:dyDescent="0.25">
      <c r="A161" s="17">
        <v>3</v>
      </c>
      <c r="B161" s="17">
        <v>3</v>
      </c>
      <c r="C161" s="92"/>
      <c r="D161" s="17">
        <v>3</v>
      </c>
      <c r="E161" s="17">
        <v>3</v>
      </c>
      <c r="F161" s="17">
        <v>4</v>
      </c>
      <c r="G161" s="17">
        <v>1</v>
      </c>
      <c r="H161" s="17">
        <v>4</v>
      </c>
      <c r="I161" s="33"/>
      <c r="J161" s="106"/>
      <c r="K161" s="109">
        <f t="shared" si="25"/>
        <v>16</v>
      </c>
      <c r="L161" s="20">
        <v>2</v>
      </c>
      <c r="M161" s="20">
        <v>1</v>
      </c>
      <c r="N161" s="20">
        <v>2</v>
      </c>
      <c r="O161" s="20">
        <v>1</v>
      </c>
      <c r="P161" s="20">
        <v>4</v>
      </c>
      <c r="Q161" s="20">
        <v>4</v>
      </c>
      <c r="R161" s="33"/>
      <c r="S161" s="109">
        <f t="shared" si="26"/>
        <v>16</v>
      </c>
      <c r="T161" s="20">
        <v>3</v>
      </c>
      <c r="U161" s="20">
        <v>4</v>
      </c>
      <c r="V161" s="20">
        <v>4</v>
      </c>
      <c r="W161" s="20">
        <v>4</v>
      </c>
      <c r="X161" s="20">
        <v>4</v>
      </c>
      <c r="Y161" s="20">
        <v>1</v>
      </c>
      <c r="Z161" s="20">
        <v>4</v>
      </c>
      <c r="AA161" s="33"/>
      <c r="AB161" s="113">
        <f t="shared" si="27"/>
        <v>16</v>
      </c>
      <c r="AC161" s="51">
        <v>4</v>
      </c>
      <c r="AD161" s="51">
        <v>2</v>
      </c>
      <c r="AQ161" s="128">
        <f t="shared" si="28"/>
        <v>16</v>
      </c>
      <c r="AR161" s="22">
        <v>4</v>
      </c>
      <c r="AS161" s="22">
        <v>2</v>
      </c>
      <c r="AT161" s="22">
        <v>4</v>
      </c>
      <c r="AU161" s="22">
        <v>3</v>
      </c>
      <c r="AV161" s="22">
        <v>3</v>
      </c>
      <c r="BA161" s="140">
        <f t="shared" si="29"/>
        <v>16</v>
      </c>
      <c r="BB161" s="135">
        <v>4</v>
      </c>
      <c r="BC161" s="135">
        <v>4</v>
      </c>
      <c r="BD161" s="135">
        <v>1</v>
      </c>
      <c r="BE161" s="135">
        <v>4</v>
      </c>
      <c r="BF161" s="135">
        <v>4</v>
      </c>
      <c r="BH161" s="145">
        <f t="shared" si="30"/>
        <v>16</v>
      </c>
      <c r="BI161" s="58">
        <v>4</v>
      </c>
      <c r="BJ161" s="58">
        <v>4</v>
      </c>
      <c r="BK161" s="58">
        <v>1</v>
      </c>
      <c r="BL161" s="58">
        <v>4</v>
      </c>
      <c r="BM161" s="58">
        <v>4</v>
      </c>
      <c r="BN161" s="58">
        <v>4</v>
      </c>
      <c r="BO161" s="58">
        <v>4</v>
      </c>
      <c r="BR161" s="153">
        <f t="shared" si="31"/>
        <v>16</v>
      </c>
      <c r="BS161" s="39">
        <v>4</v>
      </c>
      <c r="BT161" s="39">
        <v>1</v>
      </c>
      <c r="BU161" s="39">
        <v>1</v>
      </c>
      <c r="BV161" s="39">
        <v>1</v>
      </c>
      <c r="BW161" s="33"/>
    </row>
    <row r="162" spans="1:75" x14ac:dyDescent="0.25">
      <c r="A162" s="17">
        <v>3</v>
      </c>
      <c r="B162" s="17">
        <v>3</v>
      </c>
      <c r="C162" s="92"/>
      <c r="D162" s="17">
        <v>3</v>
      </c>
      <c r="E162" s="17">
        <v>3</v>
      </c>
      <c r="F162" s="17">
        <v>4</v>
      </c>
      <c r="G162" s="17">
        <v>2</v>
      </c>
      <c r="H162" s="17">
        <v>4</v>
      </c>
      <c r="I162" s="33"/>
      <c r="J162" s="106"/>
      <c r="K162" s="109">
        <f t="shared" si="25"/>
        <v>17</v>
      </c>
      <c r="L162" s="20">
        <v>3</v>
      </c>
      <c r="M162" s="20">
        <v>1</v>
      </c>
      <c r="N162" s="20">
        <v>2</v>
      </c>
      <c r="O162" s="20">
        <v>1</v>
      </c>
      <c r="P162" s="20">
        <v>4</v>
      </c>
      <c r="Q162" s="20">
        <v>4</v>
      </c>
      <c r="R162" s="33"/>
      <c r="S162" s="109">
        <f t="shared" si="26"/>
        <v>17</v>
      </c>
      <c r="T162" s="20">
        <v>3</v>
      </c>
      <c r="U162" s="20">
        <v>4</v>
      </c>
      <c r="V162" s="20">
        <v>4</v>
      </c>
      <c r="W162" s="20">
        <v>4</v>
      </c>
      <c r="X162" s="20">
        <v>4</v>
      </c>
      <c r="Y162" s="20">
        <v>1</v>
      </c>
      <c r="Z162" s="20">
        <v>4</v>
      </c>
      <c r="AA162" s="33"/>
      <c r="AB162" s="113">
        <f t="shared" si="27"/>
        <v>17</v>
      </c>
      <c r="AC162" s="51">
        <v>4</v>
      </c>
      <c r="AD162" s="51">
        <v>3</v>
      </c>
      <c r="AQ162" s="128">
        <f t="shared" si="28"/>
        <v>17</v>
      </c>
      <c r="AR162" s="22">
        <v>4</v>
      </c>
      <c r="AS162" s="22">
        <v>2</v>
      </c>
      <c r="AT162" s="22">
        <v>4</v>
      </c>
      <c r="AU162" s="22">
        <v>4</v>
      </c>
      <c r="AV162" s="22">
        <v>4</v>
      </c>
      <c r="BA162" s="140">
        <f t="shared" si="29"/>
        <v>17</v>
      </c>
      <c r="BB162" s="135">
        <v>4</v>
      </c>
      <c r="BC162" s="135">
        <v>2</v>
      </c>
      <c r="BD162" s="135">
        <v>1</v>
      </c>
      <c r="BE162" s="135">
        <v>4</v>
      </c>
      <c r="BF162" s="135">
        <v>4</v>
      </c>
      <c r="BH162" s="145">
        <f t="shared" si="30"/>
        <v>17</v>
      </c>
      <c r="BI162" s="58">
        <v>4</v>
      </c>
      <c r="BJ162" s="58">
        <v>4</v>
      </c>
      <c r="BK162" s="58">
        <v>1</v>
      </c>
      <c r="BL162" s="58">
        <v>4</v>
      </c>
      <c r="BM162" s="58">
        <v>4</v>
      </c>
      <c r="BN162" s="58">
        <v>4</v>
      </c>
      <c r="BO162" s="58">
        <v>4</v>
      </c>
      <c r="BR162" s="153">
        <f t="shared" si="31"/>
        <v>17</v>
      </c>
      <c r="BS162" s="39">
        <v>4</v>
      </c>
      <c r="BT162" s="39">
        <v>1</v>
      </c>
      <c r="BU162" s="39">
        <v>3</v>
      </c>
      <c r="BV162" s="39">
        <v>1</v>
      </c>
      <c r="BW162" s="33"/>
    </row>
    <row r="163" spans="1:75" x14ac:dyDescent="0.25">
      <c r="A163" s="17">
        <v>2</v>
      </c>
      <c r="B163" s="17">
        <v>2</v>
      </c>
      <c r="C163" s="92"/>
      <c r="D163" s="17">
        <v>2</v>
      </c>
      <c r="E163" s="17">
        <v>2</v>
      </c>
      <c r="F163" s="17">
        <v>3</v>
      </c>
      <c r="G163" s="17">
        <v>2</v>
      </c>
      <c r="H163" s="17">
        <v>4</v>
      </c>
      <c r="I163" s="33"/>
      <c r="J163" s="106"/>
      <c r="K163" s="109">
        <f t="shared" si="25"/>
        <v>18</v>
      </c>
      <c r="L163" s="20">
        <v>4</v>
      </c>
      <c r="M163" s="20">
        <v>4</v>
      </c>
      <c r="N163" s="20">
        <v>4</v>
      </c>
      <c r="O163" s="20">
        <v>1</v>
      </c>
      <c r="P163" s="20">
        <v>4</v>
      </c>
      <c r="Q163" s="20">
        <v>2</v>
      </c>
      <c r="R163" s="33"/>
      <c r="S163" s="109">
        <f t="shared" si="26"/>
        <v>18</v>
      </c>
      <c r="T163" s="20">
        <v>3</v>
      </c>
      <c r="U163" s="20">
        <v>4</v>
      </c>
      <c r="V163" s="20">
        <v>4</v>
      </c>
      <c r="W163" s="20">
        <v>4</v>
      </c>
      <c r="X163" s="20">
        <v>4</v>
      </c>
      <c r="Y163" s="20">
        <v>4</v>
      </c>
      <c r="Z163" s="20">
        <v>4</v>
      </c>
      <c r="AA163" s="33"/>
      <c r="AB163" s="113">
        <f t="shared" si="27"/>
        <v>18</v>
      </c>
      <c r="AC163" s="51">
        <v>4</v>
      </c>
      <c r="AD163" s="51">
        <v>3</v>
      </c>
      <c r="AQ163" s="128">
        <f t="shared" si="28"/>
        <v>18</v>
      </c>
      <c r="AR163" s="22">
        <v>2</v>
      </c>
      <c r="AS163" s="22">
        <v>2</v>
      </c>
      <c r="AT163" s="22">
        <v>4</v>
      </c>
      <c r="AU163" s="22">
        <v>4</v>
      </c>
      <c r="AV163" s="22">
        <v>1</v>
      </c>
      <c r="BA163" s="140">
        <f t="shared" si="29"/>
        <v>18</v>
      </c>
      <c r="BB163" s="135">
        <v>4</v>
      </c>
      <c r="BC163" s="135">
        <v>1</v>
      </c>
      <c r="BD163" s="135">
        <v>1</v>
      </c>
      <c r="BE163" s="135">
        <v>4</v>
      </c>
      <c r="BF163" s="135">
        <v>3</v>
      </c>
      <c r="BH163" s="145">
        <f t="shared" si="30"/>
        <v>18</v>
      </c>
      <c r="BI163" s="58">
        <v>2</v>
      </c>
      <c r="BJ163" s="58">
        <v>4</v>
      </c>
      <c r="BK163" s="58">
        <v>2</v>
      </c>
      <c r="BL163" s="58">
        <v>3</v>
      </c>
      <c r="BM163" s="58">
        <v>3</v>
      </c>
      <c r="BN163" s="58">
        <v>3</v>
      </c>
      <c r="BO163" s="58">
        <v>4</v>
      </c>
      <c r="BR163" s="153">
        <f t="shared" si="31"/>
        <v>18</v>
      </c>
      <c r="BS163" s="39">
        <v>3</v>
      </c>
      <c r="BT163" s="39">
        <v>1</v>
      </c>
      <c r="BU163" s="39">
        <v>1</v>
      </c>
      <c r="BV163" s="39">
        <v>1</v>
      </c>
      <c r="BW163" s="33"/>
    </row>
    <row r="164" spans="1:75" x14ac:dyDescent="0.25">
      <c r="A164" s="17">
        <v>3</v>
      </c>
      <c r="B164" s="17">
        <v>3</v>
      </c>
      <c r="C164" s="92"/>
      <c r="D164" s="17">
        <v>3</v>
      </c>
      <c r="E164" s="17">
        <v>3</v>
      </c>
      <c r="F164" s="17">
        <v>3</v>
      </c>
      <c r="G164" s="17">
        <v>2</v>
      </c>
      <c r="H164" s="17">
        <v>4</v>
      </c>
      <c r="I164" s="33"/>
      <c r="J164" s="106"/>
      <c r="K164" s="109">
        <f t="shared" si="25"/>
        <v>19</v>
      </c>
      <c r="L164" s="20">
        <v>4</v>
      </c>
      <c r="M164" s="20">
        <v>4</v>
      </c>
      <c r="N164" s="20">
        <v>4</v>
      </c>
      <c r="O164" s="20">
        <v>1</v>
      </c>
      <c r="P164" s="20">
        <v>3</v>
      </c>
      <c r="Q164" s="20">
        <v>4</v>
      </c>
      <c r="R164" s="33"/>
      <c r="S164" s="109">
        <f t="shared" si="26"/>
        <v>19</v>
      </c>
      <c r="T164" s="20">
        <v>3</v>
      </c>
      <c r="U164" s="20">
        <v>3</v>
      </c>
      <c r="V164" s="20">
        <v>4</v>
      </c>
      <c r="W164" s="20">
        <v>4</v>
      </c>
      <c r="X164" s="20">
        <v>4</v>
      </c>
      <c r="Y164" s="20">
        <v>4</v>
      </c>
      <c r="Z164" s="20">
        <v>4</v>
      </c>
      <c r="AA164" s="33"/>
      <c r="AB164" s="113">
        <f t="shared" si="27"/>
        <v>19</v>
      </c>
      <c r="AC164" s="51">
        <v>4</v>
      </c>
      <c r="AD164" s="51">
        <v>1</v>
      </c>
      <c r="AQ164" s="128">
        <f t="shared" si="28"/>
        <v>19</v>
      </c>
      <c r="AR164" s="22">
        <v>4</v>
      </c>
      <c r="AS164" s="22">
        <v>2</v>
      </c>
      <c r="AT164" s="22">
        <v>4</v>
      </c>
      <c r="AU164" s="22">
        <v>3</v>
      </c>
      <c r="AV164" s="22">
        <v>4</v>
      </c>
      <c r="BA164" s="140">
        <f t="shared" si="29"/>
        <v>19</v>
      </c>
      <c r="BB164" s="135">
        <v>4</v>
      </c>
      <c r="BC164" s="135">
        <v>4</v>
      </c>
      <c r="BD164" s="135">
        <v>1</v>
      </c>
      <c r="BE164" s="135">
        <v>4</v>
      </c>
      <c r="BF164" s="135">
        <v>4</v>
      </c>
      <c r="BH164" s="145">
        <f t="shared" si="30"/>
        <v>19</v>
      </c>
      <c r="BI164" s="58">
        <v>4</v>
      </c>
      <c r="BJ164" s="58">
        <v>4</v>
      </c>
      <c r="BK164" s="58">
        <v>2</v>
      </c>
      <c r="BL164" s="58">
        <v>4</v>
      </c>
      <c r="BM164" s="58">
        <v>2</v>
      </c>
      <c r="BN164" s="58">
        <v>4</v>
      </c>
      <c r="BO164" s="58">
        <v>4</v>
      </c>
      <c r="BR164" s="153">
        <f t="shared" si="31"/>
        <v>19</v>
      </c>
      <c r="BS164" s="39">
        <v>4</v>
      </c>
      <c r="BT164" s="39">
        <v>1</v>
      </c>
      <c r="BU164" s="39">
        <v>3</v>
      </c>
      <c r="BV164" s="39">
        <v>2</v>
      </c>
      <c r="BW164" s="33"/>
    </row>
    <row r="165" spans="1:75" x14ac:dyDescent="0.25">
      <c r="A165" s="17">
        <v>3</v>
      </c>
      <c r="B165" s="17">
        <v>3</v>
      </c>
      <c r="C165" s="92"/>
      <c r="D165" s="17">
        <v>3</v>
      </c>
      <c r="E165" s="17">
        <v>3</v>
      </c>
      <c r="F165" s="17">
        <v>3</v>
      </c>
      <c r="G165" s="17">
        <v>1</v>
      </c>
      <c r="H165" s="17">
        <v>4</v>
      </c>
      <c r="I165" s="33"/>
      <c r="J165" s="106"/>
      <c r="K165" s="109">
        <f t="shared" si="25"/>
        <v>20</v>
      </c>
      <c r="L165" s="20">
        <v>3</v>
      </c>
      <c r="M165" s="20">
        <v>3</v>
      </c>
      <c r="N165" s="20">
        <v>3</v>
      </c>
      <c r="O165" s="20">
        <v>1</v>
      </c>
      <c r="P165" s="20">
        <v>4</v>
      </c>
      <c r="Q165" s="20">
        <v>4</v>
      </c>
      <c r="R165" s="33"/>
      <c r="S165" s="109">
        <f t="shared" si="26"/>
        <v>20</v>
      </c>
      <c r="T165" s="20">
        <v>3</v>
      </c>
      <c r="U165" s="20">
        <v>4</v>
      </c>
      <c r="V165" s="20">
        <v>4</v>
      </c>
      <c r="W165" s="20">
        <v>4</v>
      </c>
      <c r="X165" s="20">
        <v>4</v>
      </c>
      <c r="Y165" s="20">
        <v>4</v>
      </c>
      <c r="Z165" s="20">
        <v>4</v>
      </c>
      <c r="AA165" s="33"/>
      <c r="AB165" s="113">
        <f t="shared" si="27"/>
        <v>20</v>
      </c>
      <c r="AC165" s="51">
        <v>4</v>
      </c>
      <c r="AD165" s="51">
        <v>2</v>
      </c>
      <c r="AQ165" s="128">
        <f t="shared" si="28"/>
        <v>20</v>
      </c>
      <c r="AR165" s="22">
        <v>2</v>
      </c>
      <c r="AS165" s="22">
        <v>3</v>
      </c>
      <c r="AT165" s="22">
        <v>4</v>
      </c>
      <c r="AU165" s="22">
        <v>4</v>
      </c>
      <c r="AV165" s="22">
        <v>4</v>
      </c>
      <c r="BA165" s="140">
        <f t="shared" si="29"/>
        <v>20</v>
      </c>
      <c r="BB165" s="135">
        <v>4</v>
      </c>
      <c r="BC165" s="135">
        <v>4</v>
      </c>
      <c r="BD165" s="135">
        <v>1</v>
      </c>
      <c r="BE165" s="135">
        <v>4</v>
      </c>
      <c r="BF165" s="135">
        <v>4</v>
      </c>
      <c r="BH165" s="145">
        <f t="shared" si="30"/>
        <v>20</v>
      </c>
      <c r="BI165" s="58">
        <v>2</v>
      </c>
      <c r="BJ165" s="58">
        <v>4</v>
      </c>
      <c r="BK165" s="58">
        <v>1</v>
      </c>
      <c r="BL165" s="58">
        <v>1</v>
      </c>
      <c r="BM165" s="58">
        <v>2</v>
      </c>
      <c r="BN165" s="58">
        <v>2</v>
      </c>
      <c r="BO165" s="58">
        <v>2</v>
      </c>
      <c r="BR165" s="153">
        <f t="shared" si="31"/>
        <v>20</v>
      </c>
      <c r="BS165" s="39">
        <v>4</v>
      </c>
      <c r="BT165" s="39">
        <v>1</v>
      </c>
      <c r="BU165" s="39">
        <v>1</v>
      </c>
      <c r="BV165" s="39">
        <v>1</v>
      </c>
      <c r="BW165" s="33"/>
    </row>
    <row r="166" spans="1:75" x14ac:dyDescent="0.25">
      <c r="A166" s="17">
        <v>3</v>
      </c>
      <c r="B166" s="17">
        <v>3</v>
      </c>
      <c r="C166" s="92"/>
      <c r="D166" s="17">
        <v>3</v>
      </c>
      <c r="E166" s="17">
        <v>3</v>
      </c>
      <c r="F166" s="17">
        <v>4</v>
      </c>
      <c r="G166" s="17">
        <v>1</v>
      </c>
      <c r="H166" s="17">
        <v>4</v>
      </c>
      <c r="I166" s="33"/>
      <c r="J166" s="106"/>
      <c r="K166" s="109">
        <f t="shared" si="25"/>
        <v>21</v>
      </c>
      <c r="L166" s="20">
        <v>3</v>
      </c>
      <c r="M166" s="20">
        <v>3</v>
      </c>
      <c r="N166" s="20">
        <v>3</v>
      </c>
      <c r="O166" s="20">
        <v>1</v>
      </c>
      <c r="P166" s="20">
        <v>4</v>
      </c>
      <c r="Q166" s="20">
        <v>4</v>
      </c>
      <c r="R166" s="33"/>
      <c r="S166" s="109">
        <f t="shared" si="26"/>
        <v>21</v>
      </c>
      <c r="T166" s="20">
        <v>3</v>
      </c>
      <c r="U166" s="20">
        <v>4</v>
      </c>
      <c r="V166" s="20">
        <v>4</v>
      </c>
      <c r="W166" s="20">
        <v>4</v>
      </c>
      <c r="X166" s="20">
        <v>4</v>
      </c>
      <c r="Y166" s="20">
        <v>1</v>
      </c>
      <c r="Z166" s="20">
        <v>4</v>
      </c>
      <c r="AA166" s="33"/>
      <c r="AB166" s="113">
        <f t="shared" si="27"/>
        <v>21</v>
      </c>
      <c r="AC166" s="51">
        <v>4</v>
      </c>
      <c r="AD166" s="51">
        <v>2</v>
      </c>
      <c r="AQ166" s="128">
        <f t="shared" si="28"/>
        <v>21</v>
      </c>
      <c r="AR166" s="22">
        <v>2</v>
      </c>
      <c r="AS166" s="22">
        <v>1</v>
      </c>
      <c r="AT166" s="22">
        <v>4</v>
      </c>
      <c r="AU166" s="22">
        <v>1</v>
      </c>
      <c r="AV166" s="22">
        <v>1</v>
      </c>
      <c r="BA166" s="140">
        <f t="shared" si="29"/>
        <v>21</v>
      </c>
      <c r="BB166" s="135">
        <v>4</v>
      </c>
      <c r="BC166" s="135">
        <v>1</v>
      </c>
      <c r="BD166" s="135">
        <v>1</v>
      </c>
      <c r="BE166" s="135">
        <v>4</v>
      </c>
      <c r="BF166" s="135">
        <v>4</v>
      </c>
      <c r="BH166" s="145">
        <f t="shared" si="30"/>
        <v>21</v>
      </c>
      <c r="BI166" s="58">
        <v>2</v>
      </c>
      <c r="BJ166" s="58">
        <v>4</v>
      </c>
      <c r="BK166" s="58">
        <v>1</v>
      </c>
      <c r="BL166" s="58">
        <v>1</v>
      </c>
      <c r="BM166" s="58">
        <v>2</v>
      </c>
      <c r="BN166" s="58">
        <v>4</v>
      </c>
      <c r="BO166" s="58">
        <v>1</v>
      </c>
      <c r="BR166" s="153">
        <f t="shared" si="31"/>
        <v>21</v>
      </c>
      <c r="BS166" s="39">
        <v>4</v>
      </c>
      <c r="BT166" s="39">
        <v>1</v>
      </c>
      <c r="BU166" s="39">
        <v>4</v>
      </c>
      <c r="BV166" s="39">
        <v>4</v>
      </c>
      <c r="BW166" s="33"/>
    </row>
    <row r="167" spans="1:75" x14ac:dyDescent="0.25">
      <c r="A167" s="17">
        <v>3</v>
      </c>
      <c r="B167" s="17">
        <v>3</v>
      </c>
      <c r="C167" s="92"/>
      <c r="D167" s="17">
        <v>3</v>
      </c>
      <c r="E167" s="17">
        <v>3</v>
      </c>
      <c r="F167" s="17">
        <v>2</v>
      </c>
      <c r="G167" s="17">
        <v>2</v>
      </c>
      <c r="H167" s="17">
        <v>4</v>
      </c>
      <c r="I167" s="33"/>
      <c r="J167" s="106"/>
      <c r="K167" s="109">
        <f t="shared" si="25"/>
        <v>22</v>
      </c>
      <c r="L167" s="20">
        <v>4</v>
      </c>
      <c r="M167" s="20">
        <v>4</v>
      </c>
      <c r="N167" s="20">
        <v>4</v>
      </c>
      <c r="O167" s="20">
        <v>1</v>
      </c>
      <c r="P167" s="20">
        <v>4</v>
      </c>
      <c r="Q167" s="20">
        <v>1</v>
      </c>
      <c r="R167" s="33"/>
      <c r="S167" s="109">
        <f t="shared" si="26"/>
        <v>22</v>
      </c>
      <c r="T167" s="20">
        <v>3</v>
      </c>
      <c r="U167" s="20">
        <v>4</v>
      </c>
      <c r="V167" s="20">
        <v>4</v>
      </c>
      <c r="W167" s="20">
        <v>4</v>
      </c>
      <c r="X167" s="20">
        <v>4</v>
      </c>
      <c r="Y167" s="20">
        <v>1</v>
      </c>
      <c r="Z167" s="20">
        <v>4</v>
      </c>
      <c r="AA167" s="33"/>
      <c r="AB167" s="113">
        <f t="shared" si="27"/>
        <v>22</v>
      </c>
      <c r="AC167" s="51">
        <v>4</v>
      </c>
      <c r="AD167" s="51">
        <v>2</v>
      </c>
      <c r="AQ167" s="128">
        <f t="shared" si="28"/>
        <v>22</v>
      </c>
      <c r="AR167" s="22">
        <v>1</v>
      </c>
      <c r="AS167" s="22">
        <v>1</v>
      </c>
      <c r="AT167" s="22">
        <v>1</v>
      </c>
      <c r="AU167" s="22">
        <v>1</v>
      </c>
      <c r="AV167" s="22">
        <v>1</v>
      </c>
      <c r="BA167" s="140">
        <f t="shared" si="29"/>
        <v>22</v>
      </c>
      <c r="BB167" s="135">
        <v>4</v>
      </c>
      <c r="BC167" s="135">
        <v>1</v>
      </c>
      <c r="BD167" s="135">
        <v>1</v>
      </c>
      <c r="BE167" s="135">
        <v>1</v>
      </c>
      <c r="BF167" s="135">
        <v>1</v>
      </c>
      <c r="BH167" s="145">
        <f t="shared" si="30"/>
        <v>22</v>
      </c>
      <c r="BI167" s="58">
        <v>1</v>
      </c>
      <c r="BJ167" s="58">
        <v>1</v>
      </c>
      <c r="BK167" s="58">
        <v>1</v>
      </c>
      <c r="BL167" s="58">
        <v>1</v>
      </c>
      <c r="BM167" s="58">
        <v>1</v>
      </c>
      <c r="BN167" s="58">
        <v>1</v>
      </c>
      <c r="BO167" s="58">
        <v>1</v>
      </c>
      <c r="BR167" s="153">
        <f t="shared" si="31"/>
        <v>22</v>
      </c>
      <c r="BS167" s="39">
        <v>4</v>
      </c>
      <c r="BT167" s="39">
        <v>1</v>
      </c>
      <c r="BU167" s="39">
        <v>4</v>
      </c>
      <c r="BV167" s="39">
        <v>1</v>
      </c>
      <c r="BW167" s="33"/>
    </row>
    <row r="168" spans="1:75" x14ac:dyDescent="0.25">
      <c r="A168" s="17">
        <v>3</v>
      </c>
      <c r="B168" s="17">
        <v>3</v>
      </c>
      <c r="C168" s="92"/>
      <c r="D168" s="17">
        <v>3</v>
      </c>
      <c r="E168" s="17">
        <v>3</v>
      </c>
      <c r="F168" s="17">
        <v>3</v>
      </c>
      <c r="G168" s="17">
        <v>1</v>
      </c>
      <c r="H168" s="17">
        <v>4</v>
      </c>
      <c r="I168" s="33"/>
      <c r="J168" s="106"/>
      <c r="K168" s="109">
        <f t="shared" si="25"/>
        <v>23</v>
      </c>
      <c r="L168" s="20">
        <v>4</v>
      </c>
      <c r="M168" s="20">
        <v>2</v>
      </c>
      <c r="N168" s="20">
        <v>3</v>
      </c>
      <c r="O168" s="20">
        <v>1</v>
      </c>
      <c r="P168" s="20">
        <v>4</v>
      </c>
      <c r="Q168" s="20">
        <v>4</v>
      </c>
      <c r="R168" s="33"/>
      <c r="S168" s="109">
        <f t="shared" si="26"/>
        <v>23</v>
      </c>
      <c r="T168" s="20">
        <v>3</v>
      </c>
      <c r="U168" s="20">
        <v>4</v>
      </c>
      <c r="V168" s="20">
        <v>4</v>
      </c>
      <c r="W168" s="20">
        <v>4</v>
      </c>
      <c r="X168" s="20">
        <v>4</v>
      </c>
      <c r="Y168" s="20">
        <v>1</v>
      </c>
      <c r="Z168" s="20">
        <v>4</v>
      </c>
      <c r="AA168" s="33"/>
      <c r="AB168" s="113">
        <f t="shared" si="27"/>
        <v>23</v>
      </c>
      <c r="AC168" s="51">
        <v>4</v>
      </c>
      <c r="AD168" s="51">
        <v>2</v>
      </c>
      <c r="AQ168" s="128">
        <f t="shared" si="28"/>
        <v>23</v>
      </c>
      <c r="AR168" s="22">
        <v>2</v>
      </c>
      <c r="AS168" s="22">
        <v>2</v>
      </c>
      <c r="AT168" s="22">
        <v>4</v>
      </c>
      <c r="AU168" s="22">
        <v>4</v>
      </c>
      <c r="AV168" s="22">
        <v>4</v>
      </c>
      <c r="BA168" s="140">
        <f t="shared" si="29"/>
        <v>23</v>
      </c>
      <c r="BB168" s="142">
        <v>4</v>
      </c>
      <c r="BC168" s="135">
        <v>2</v>
      </c>
      <c r="BD168" s="135">
        <v>1</v>
      </c>
      <c r="BE168" s="135">
        <v>4</v>
      </c>
      <c r="BF168" s="135">
        <v>4</v>
      </c>
      <c r="BH168" s="145">
        <f t="shared" si="30"/>
        <v>23</v>
      </c>
      <c r="BI168" s="58">
        <v>2</v>
      </c>
      <c r="BJ168" s="58">
        <v>4</v>
      </c>
      <c r="BK168" s="58">
        <v>1</v>
      </c>
      <c r="BL168" s="58">
        <v>4</v>
      </c>
      <c r="BM168" s="58">
        <v>2</v>
      </c>
      <c r="BN168" s="58">
        <v>4</v>
      </c>
      <c r="BO168" s="58">
        <v>4</v>
      </c>
      <c r="BR168" s="153">
        <f t="shared" si="31"/>
        <v>23</v>
      </c>
      <c r="BS168" s="39">
        <v>4</v>
      </c>
      <c r="BT168" s="39">
        <v>1</v>
      </c>
      <c r="BU168" s="39">
        <v>1</v>
      </c>
      <c r="BV168" s="39">
        <v>2</v>
      </c>
      <c r="BW168" s="33"/>
    </row>
    <row r="169" spans="1:75" x14ac:dyDescent="0.25">
      <c r="A169" s="17">
        <v>3</v>
      </c>
      <c r="B169" s="17">
        <v>3</v>
      </c>
      <c r="C169" s="92"/>
      <c r="D169" s="17">
        <v>3</v>
      </c>
      <c r="E169" s="17">
        <v>3</v>
      </c>
      <c r="F169" s="17">
        <v>4</v>
      </c>
      <c r="G169" s="17">
        <v>3</v>
      </c>
      <c r="H169" s="17">
        <v>4</v>
      </c>
      <c r="I169" s="33"/>
      <c r="J169" s="106"/>
      <c r="K169" s="109">
        <f t="shared" si="25"/>
        <v>24</v>
      </c>
      <c r="L169" s="20">
        <v>3</v>
      </c>
      <c r="M169" s="20">
        <v>1</v>
      </c>
      <c r="N169" s="20">
        <v>3</v>
      </c>
      <c r="O169" s="20">
        <v>1</v>
      </c>
      <c r="P169" s="20">
        <v>4</v>
      </c>
      <c r="Q169" s="20">
        <v>4</v>
      </c>
      <c r="R169" s="33"/>
      <c r="S169" s="109">
        <f t="shared" si="26"/>
        <v>24</v>
      </c>
      <c r="T169" s="20">
        <v>3</v>
      </c>
      <c r="U169" s="20">
        <v>4</v>
      </c>
      <c r="V169" s="20">
        <v>4</v>
      </c>
      <c r="W169" s="20">
        <v>4</v>
      </c>
      <c r="X169" s="20">
        <v>4</v>
      </c>
      <c r="Y169" s="20">
        <v>4</v>
      </c>
      <c r="Z169" s="20">
        <v>4</v>
      </c>
      <c r="AA169" s="33"/>
      <c r="AB169" s="113">
        <f t="shared" si="27"/>
        <v>24</v>
      </c>
      <c r="AC169" s="51">
        <v>4</v>
      </c>
      <c r="AD169" s="51">
        <v>2</v>
      </c>
      <c r="AQ169" s="128">
        <f t="shared" si="28"/>
        <v>24</v>
      </c>
      <c r="AR169" s="22">
        <v>2</v>
      </c>
      <c r="AS169" s="22">
        <v>1</v>
      </c>
      <c r="AT169" s="22">
        <v>4</v>
      </c>
      <c r="AU169" s="22">
        <v>3</v>
      </c>
      <c r="AV169" s="22">
        <v>3</v>
      </c>
      <c r="BA169" s="140">
        <f t="shared" si="29"/>
        <v>24</v>
      </c>
      <c r="BB169" s="135">
        <v>4</v>
      </c>
      <c r="BC169" s="135">
        <v>4</v>
      </c>
      <c r="BD169" s="135">
        <v>1</v>
      </c>
      <c r="BE169" s="135">
        <v>4</v>
      </c>
      <c r="BF169" s="135">
        <v>4</v>
      </c>
      <c r="BH169" s="145">
        <f t="shared" si="30"/>
        <v>24</v>
      </c>
      <c r="BI169" s="58">
        <v>2</v>
      </c>
      <c r="BJ169" s="58">
        <v>4</v>
      </c>
      <c r="BK169" s="58">
        <v>4</v>
      </c>
      <c r="BL169" s="58">
        <v>4</v>
      </c>
      <c r="BM169" s="58">
        <v>4</v>
      </c>
      <c r="BN169" s="58">
        <v>4</v>
      </c>
      <c r="BO169" s="58">
        <v>4</v>
      </c>
      <c r="BR169" s="153">
        <f t="shared" si="31"/>
        <v>24</v>
      </c>
      <c r="BS169" s="39">
        <v>4</v>
      </c>
      <c r="BT169" s="39">
        <v>1</v>
      </c>
      <c r="BU169" s="39">
        <v>1</v>
      </c>
      <c r="BV169" s="39">
        <v>3</v>
      </c>
      <c r="BW169" s="33"/>
    </row>
    <row r="170" spans="1:75" x14ac:dyDescent="0.25">
      <c r="A170" s="17">
        <v>3</v>
      </c>
      <c r="B170" s="17">
        <v>3</v>
      </c>
      <c r="C170" s="92"/>
      <c r="D170" s="17">
        <v>3</v>
      </c>
      <c r="E170" s="17">
        <v>3</v>
      </c>
      <c r="F170" s="17">
        <v>3</v>
      </c>
      <c r="G170" s="17">
        <v>1</v>
      </c>
      <c r="H170" s="17">
        <v>4</v>
      </c>
      <c r="I170" s="33"/>
      <c r="J170" s="106"/>
      <c r="K170" s="109">
        <f t="shared" si="25"/>
        <v>25</v>
      </c>
      <c r="L170" s="20">
        <v>2</v>
      </c>
      <c r="M170" s="20">
        <v>1</v>
      </c>
      <c r="N170" s="20">
        <v>2</v>
      </c>
      <c r="O170" s="20">
        <v>2</v>
      </c>
      <c r="P170" s="20">
        <v>4</v>
      </c>
      <c r="Q170" s="20">
        <v>4</v>
      </c>
      <c r="R170" s="33"/>
      <c r="S170" s="109">
        <f t="shared" si="26"/>
        <v>25</v>
      </c>
      <c r="T170" s="20">
        <v>2</v>
      </c>
      <c r="U170" s="20">
        <v>4</v>
      </c>
      <c r="V170" s="20">
        <v>4</v>
      </c>
      <c r="W170" s="20">
        <v>4</v>
      </c>
      <c r="X170" s="20">
        <v>4</v>
      </c>
      <c r="Y170" s="20">
        <v>1</v>
      </c>
      <c r="Z170" s="20">
        <v>4</v>
      </c>
      <c r="AA170" s="33"/>
      <c r="AB170" s="113">
        <f t="shared" si="27"/>
        <v>25</v>
      </c>
      <c r="AC170" s="51">
        <v>4</v>
      </c>
      <c r="AD170" s="51">
        <v>2</v>
      </c>
      <c r="AQ170" s="128">
        <f t="shared" si="28"/>
        <v>25</v>
      </c>
      <c r="AR170" s="22">
        <v>2</v>
      </c>
      <c r="AS170" s="22">
        <v>4</v>
      </c>
      <c r="AT170" s="22">
        <v>4</v>
      </c>
      <c r="AU170" s="22">
        <v>4</v>
      </c>
      <c r="AV170" s="22">
        <v>4</v>
      </c>
      <c r="BA170" s="140">
        <f t="shared" si="29"/>
        <v>25</v>
      </c>
      <c r="BB170" s="135">
        <v>4</v>
      </c>
      <c r="BC170" s="135">
        <v>2</v>
      </c>
      <c r="BD170" s="135">
        <v>4</v>
      </c>
      <c r="BE170" s="135">
        <v>4</v>
      </c>
      <c r="BF170" s="135">
        <v>4</v>
      </c>
      <c r="BH170" s="145">
        <f t="shared" si="30"/>
        <v>25</v>
      </c>
      <c r="BI170" s="58">
        <v>2</v>
      </c>
      <c r="BJ170" s="58">
        <v>4</v>
      </c>
      <c r="BK170" s="58">
        <v>1</v>
      </c>
      <c r="BL170" s="58">
        <v>4</v>
      </c>
      <c r="BM170" s="58">
        <v>1</v>
      </c>
      <c r="BN170" s="58">
        <v>4</v>
      </c>
      <c r="BO170" s="58">
        <v>4</v>
      </c>
      <c r="BR170" s="153">
        <f t="shared" si="31"/>
        <v>25</v>
      </c>
      <c r="BS170" s="39">
        <v>4</v>
      </c>
      <c r="BT170" s="39">
        <v>2</v>
      </c>
      <c r="BU170" s="39">
        <v>4</v>
      </c>
      <c r="BV170" s="39">
        <v>1</v>
      </c>
      <c r="BW170" s="33"/>
    </row>
    <row r="171" spans="1:75" x14ac:dyDescent="0.25">
      <c r="A171" s="17">
        <v>3</v>
      </c>
      <c r="B171" s="17">
        <v>3</v>
      </c>
      <c r="C171" s="92"/>
      <c r="D171" s="17">
        <v>3</v>
      </c>
      <c r="E171" s="17">
        <v>3</v>
      </c>
      <c r="F171" s="17">
        <v>1</v>
      </c>
      <c r="G171" s="17">
        <v>1</v>
      </c>
      <c r="H171" s="17">
        <v>3</v>
      </c>
      <c r="I171" s="33"/>
      <c r="J171" s="106"/>
      <c r="K171" s="109">
        <f t="shared" si="25"/>
        <v>26</v>
      </c>
      <c r="L171" s="20">
        <v>3</v>
      </c>
      <c r="M171" s="20">
        <v>2</v>
      </c>
      <c r="N171" s="20">
        <v>3</v>
      </c>
      <c r="O171" s="20">
        <v>1</v>
      </c>
      <c r="P171" s="20">
        <v>2</v>
      </c>
      <c r="Q171" s="20">
        <v>1</v>
      </c>
      <c r="R171" s="33"/>
      <c r="S171" s="109">
        <f t="shared" si="26"/>
        <v>26</v>
      </c>
      <c r="T171" s="20">
        <v>3</v>
      </c>
      <c r="U171" s="20">
        <v>4</v>
      </c>
      <c r="V171" s="20">
        <v>3</v>
      </c>
      <c r="W171" s="20">
        <v>3</v>
      </c>
      <c r="X171" s="20">
        <v>2</v>
      </c>
      <c r="Y171" s="20">
        <v>3</v>
      </c>
      <c r="Z171" s="20">
        <v>4</v>
      </c>
      <c r="AA171" s="33"/>
      <c r="AB171" s="113">
        <f t="shared" si="27"/>
        <v>26</v>
      </c>
      <c r="AC171" s="51">
        <v>1</v>
      </c>
      <c r="AD171" s="51">
        <v>1</v>
      </c>
      <c r="AQ171" s="128">
        <f t="shared" si="28"/>
        <v>26</v>
      </c>
      <c r="AR171" s="22">
        <v>1</v>
      </c>
      <c r="AS171" s="22">
        <v>1</v>
      </c>
      <c r="AT171" s="22">
        <v>3</v>
      </c>
      <c r="AU171" s="22">
        <v>2</v>
      </c>
      <c r="AV171" s="22">
        <v>2</v>
      </c>
      <c r="BA171" s="140">
        <f t="shared" si="29"/>
        <v>26</v>
      </c>
      <c r="BB171" s="135">
        <v>1</v>
      </c>
      <c r="BC171" s="135">
        <v>1</v>
      </c>
      <c r="BD171" s="135">
        <v>1</v>
      </c>
      <c r="BE171" s="135">
        <v>1</v>
      </c>
      <c r="BF171" s="135">
        <v>3</v>
      </c>
      <c r="BH171" s="145">
        <f t="shared" si="30"/>
        <v>26</v>
      </c>
      <c r="BI171" s="58">
        <v>1</v>
      </c>
      <c r="BJ171" s="58">
        <v>1</v>
      </c>
      <c r="BK171" s="58">
        <v>2</v>
      </c>
      <c r="BL171" s="58">
        <v>1</v>
      </c>
      <c r="BM171" s="58">
        <v>2</v>
      </c>
      <c r="BN171" s="58">
        <v>2</v>
      </c>
      <c r="BO171" s="58">
        <v>2</v>
      </c>
      <c r="BR171" s="153">
        <f t="shared" si="31"/>
        <v>26</v>
      </c>
      <c r="BS171" s="39">
        <v>3</v>
      </c>
      <c r="BT171" s="39">
        <v>2</v>
      </c>
      <c r="BU171" s="39">
        <v>1</v>
      </c>
      <c r="BV171" s="39">
        <v>1</v>
      </c>
      <c r="BW171" s="33"/>
    </row>
    <row r="172" spans="1:75" x14ac:dyDescent="0.25">
      <c r="A172" s="17">
        <v>3</v>
      </c>
      <c r="B172" s="17">
        <v>3</v>
      </c>
      <c r="C172" s="92"/>
      <c r="D172" s="17">
        <v>3</v>
      </c>
      <c r="E172" s="17">
        <v>3</v>
      </c>
      <c r="F172" s="17">
        <v>1</v>
      </c>
      <c r="G172" s="17">
        <v>1</v>
      </c>
      <c r="H172" s="17">
        <v>3</v>
      </c>
      <c r="I172" s="33"/>
      <c r="J172" s="106"/>
      <c r="K172" s="109">
        <f t="shared" si="25"/>
        <v>27</v>
      </c>
      <c r="L172" s="20">
        <v>3</v>
      </c>
      <c r="M172" s="20">
        <v>3</v>
      </c>
      <c r="N172" s="20">
        <v>3</v>
      </c>
      <c r="O172" s="20">
        <v>1</v>
      </c>
      <c r="P172" s="20">
        <v>1</v>
      </c>
      <c r="Q172" s="20">
        <v>3</v>
      </c>
      <c r="R172" s="33"/>
      <c r="S172" s="109">
        <f t="shared" si="26"/>
        <v>27</v>
      </c>
      <c r="T172" s="20">
        <v>3</v>
      </c>
      <c r="U172" s="20">
        <v>3</v>
      </c>
      <c r="V172" s="20">
        <v>3</v>
      </c>
      <c r="W172" s="20">
        <v>4</v>
      </c>
      <c r="X172" s="20">
        <v>2</v>
      </c>
      <c r="Y172" s="20">
        <v>1</v>
      </c>
      <c r="Z172" s="20">
        <v>4</v>
      </c>
      <c r="AA172" s="33"/>
      <c r="AB172" s="113">
        <f t="shared" si="27"/>
        <v>27</v>
      </c>
      <c r="AC172" s="51">
        <v>1</v>
      </c>
      <c r="AD172" s="51">
        <v>1</v>
      </c>
      <c r="AQ172" s="128">
        <f t="shared" si="28"/>
        <v>27</v>
      </c>
      <c r="AR172" s="22">
        <v>1</v>
      </c>
      <c r="AS172" s="22">
        <v>1</v>
      </c>
      <c r="AT172" s="22">
        <v>1</v>
      </c>
      <c r="AU172" s="22">
        <v>1</v>
      </c>
      <c r="AV172" s="22">
        <v>1</v>
      </c>
      <c r="BA172" s="140">
        <f t="shared" si="29"/>
        <v>27</v>
      </c>
      <c r="BB172" s="135">
        <v>1</v>
      </c>
      <c r="BC172" s="135">
        <v>3</v>
      </c>
      <c r="BD172" s="135">
        <v>1</v>
      </c>
      <c r="BE172" s="135">
        <v>3</v>
      </c>
      <c r="BF172" s="135">
        <v>2</v>
      </c>
      <c r="BH172" s="145">
        <f t="shared" si="30"/>
        <v>27</v>
      </c>
      <c r="BI172" s="58">
        <v>1</v>
      </c>
      <c r="BJ172" s="58">
        <v>1</v>
      </c>
      <c r="BK172" s="58">
        <v>2</v>
      </c>
      <c r="BL172" s="58">
        <v>3</v>
      </c>
      <c r="BM172" s="58">
        <v>2</v>
      </c>
      <c r="BN172" s="58">
        <v>1</v>
      </c>
      <c r="BO172" s="58">
        <v>1</v>
      </c>
      <c r="BR172" s="153">
        <f t="shared" si="31"/>
        <v>27</v>
      </c>
      <c r="BS172" s="39">
        <v>3</v>
      </c>
      <c r="BT172" s="39">
        <v>3</v>
      </c>
      <c r="BU172" s="39">
        <v>3</v>
      </c>
      <c r="BV172" s="39">
        <v>1</v>
      </c>
      <c r="BW172" s="33"/>
    </row>
    <row r="173" spans="1:75" x14ac:dyDescent="0.25">
      <c r="A173" s="17">
        <v>3</v>
      </c>
      <c r="B173" s="17">
        <v>3</v>
      </c>
      <c r="C173" s="92"/>
      <c r="D173" s="17">
        <v>3</v>
      </c>
      <c r="E173" s="17">
        <v>3</v>
      </c>
      <c r="F173" s="17">
        <v>3</v>
      </c>
      <c r="G173" s="17">
        <v>2</v>
      </c>
      <c r="H173" s="17">
        <v>3</v>
      </c>
      <c r="I173" s="33"/>
      <c r="J173" s="106"/>
      <c r="K173" s="109">
        <f t="shared" si="25"/>
        <v>28</v>
      </c>
      <c r="L173" s="20">
        <v>3</v>
      </c>
      <c r="M173" s="20">
        <v>3</v>
      </c>
      <c r="N173" s="20">
        <v>4</v>
      </c>
      <c r="O173" s="20">
        <v>1</v>
      </c>
      <c r="P173" s="20">
        <v>2</v>
      </c>
      <c r="Q173" s="20">
        <v>3</v>
      </c>
      <c r="R173" s="33"/>
      <c r="S173" s="109">
        <f t="shared" si="26"/>
        <v>28</v>
      </c>
      <c r="T173" s="20">
        <v>2</v>
      </c>
      <c r="U173" s="20">
        <v>2</v>
      </c>
      <c r="V173" s="20">
        <v>3</v>
      </c>
      <c r="W173" s="20">
        <v>3</v>
      </c>
      <c r="X173" s="20">
        <v>3</v>
      </c>
      <c r="Y173" s="20">
        <v>2</v>
      </c>
      <c r="Z173" s="20">
        <v>4</v>
      </c>
      <c r="AA173" s="33"/>
      <c r="AB173" s="113">
        <f t="shared" si="27"/>
        <v>28</v>
      </c>
      <c r="AC173" s="51">
        <v>1</v>
      </c>
      <c r="AD173" s="51">
        <v>1</v>
      </c>
      <c r="AQ173" s="128">
        <f t="shared" si="28"/>
        <v>28</v>
      </c>
      <c r="AR173" s="22">
        <v>1</v>
      </c>
      <c r="AS173" s="22">
        <v>1</v>
      </c>
      <c r="AT173" s="22">
        <v>2</v>
      </c>
      <c r="AU173" s="22">
        <v>2</v>
      </c>
      <c r="AV173" s="22">
        <v>1</v>
      </c>
      <c r="BA173" s="140">
        <f t="shared" si="29"/>
        <v>28</v>
      </c>
      <c r="BB173" s="135">
        <v>1</v>
      </c>
      <c r="BC173" s="135">
        <v>1</v>
      </c>
      <c r="BD173" s="135">
        <v>2</v>
      </c>
      <c r="BE173" s="135">
        <v>3</v>
      </c>
      <c r="BF173" s="135">
        <v>2</v>
      </c>
      <c r="BH173" s="145">
        <f t="shared" si="30"/>
        <v>28</v>
      </c>
      <c r="BI173" s="58">
        <v>1</v>
      </c>
      <c r="BJ173" s="58">
        <v>3</v>
      </c>
      <c r="BK173" s="58">
        <v>2</v>
      </c>
      <c r="BL173" s="58">
        <v>1</v>
      </c>
      <c r="BM173" s="58">
        <v>2</v>
      </c>
      <c r="BN173" s="58">
        <v>1</v>
      </c>
      <c r="BO173" s="58">
        <v>1</v>
      </c>
      <c r="BR173" s="153">
        <f t="shared" si="31"/>
        <v>28</v>
      </c>
      <c r="BS173" s="39">
        <v>3</v>
      </c>
      <c r="BT173" s="39">
        <v>2</v>
      </c>
      <c r="BU173" s="39">
        <v>1</v>
      </c>
      <c r="BV173" s="39">
        <v>1</v>
      </c>
      <c r="BW173" s="33"/>
    </row>
    <row r="174" spans="1:75" x14ac:dyDescent="0.25">
      <c r="A174" s="17">
        <v>3</v>
      </c>
      <c r="B174" s="17">
        <v>3</v>
      </c>
      <c r="C174" s="92"/>
      <c r="D174" s="17">
        <v>3</v>
      </c>
      <c r="E174" s="17">
        <v>3</v>
      </c>
      <c r="F174" s="17">
        <v>3</v>
      </c>
      <c r="G174" s="17">
        <v>3</v>
      </c>
      <c r="H174" s="17">
        <v>3</v>
      </c>
      <c r="I174" s="33"/>
      <c r="J174" s="106"/>
      <c r="K174" s="109">
        <f t="shared" si="25"/>
        <v>29</v>
      </c>
      <c r="L174" s="20">
        <v>3</v>
      </c>
      <c r="M174" s="20">
        <v>2</v>
      </c>
      <c r="N174" s="20">
        <v>3</v>
      </c>
      <c r="O174" s="20">
        <v>1</v>
      </c>
      <c r="P174" s="20">
        <v>3</v>
      </c>
      <c r="Q174" s="20">
        <v>4</v>
      </c>
      <c r="R174" s="33"/>
      <c r="S174" s="109">
        <f t="shared" si="26"/>
        <v>29</v>
      </c>
      <c r="T174" s="20">
        <v>2</v>
      </c>
      <c r="U174" s="20">
        <v>3</v>
      </c>
      <c r="V174" s="20">
        <v>3</v>
      </c>
      <c r="W174" s="20">
        <v>3</v>
      </c>
      <c r="X174" s="20">
        <v>1</v>
      </c>
      <c r="Y174" s="20">
        <v>4</v>
      </c>
      <c r="Z174" s="20">
        <v>3</v>
      </c>
      <c r="AA174" s="33"/>
      <c r="AB174" s="113">
        <f t="shared" si="27"/>
        <v>29</v>
      </c>
      <c r="AC174" s="51">
        <v>1</v>
      </c>
      <c r="AD174" s="51">
        <v>2</v>
      </c>
      <c r="AQ174" s="128">
        <f t="shared" si="28"/>
        <v>29</v>
      </c>
      <c r="AR174" s="22">
        <v>1</v>
      </c>
      <c r="AS174" s="22">
        <v>1</v>
      </c>
      <c r="AT174" s="22">
        <v>3</v>
      </c>
      <c r="AU174" s="22">
        <v>2</v>
      </c>
      <c r="AV174" s="22">
        <v>1</v>
      </c>
      <c r="BA174" s="140">
        <f t="shared" si="29"/>
        <v>29</v>
      </c>
      <c r="BB174" s="135">
        <v>1</v>
      </c>
      <c r="BC174" s="135">
        <v>1</v>
      </c>
      <c r="BD174" s="135">
        <v>1</v>
      </c>
      <c r="BE174" s="135">
        <v>3</v>
      </c>
      <c r="BF174" s="135">
        <v>3</v>
      </c>
      <c r="BH174" s="145">
        <f t="shared" si="30"/>
        <v>29</v>
      </c>
      <c r="BI174" s="58">
        <v>1</v>
      </c>
      <c r="BJ174" s="58">
        <v>3</v>
      </c>
      <c r="BK174" s="58">
        <v>2</v>
      </c>
      <c r="BL174" s="58">
        <v>1</v>
      </c>
      <c r="BM174" s="58">
        <v>2</v>
      </c>
      <c r="BN174" s="58">
        <v>1</v>
      </c>
      <c r="BO174" s="58">
        <v>1</v>
      </c>
      <c r="BR174" s="153">
        <f t="shared" si="31"/>
        <v>29</v>
      </c>
      <c r="BS174" s="39">
        <v>3</v>
      </c>
      <c r="BT174" s="39">
        <v>2</v>
      </c>
      <c r="BU174" s="39">
        <v>1</v>
      </c>
      <c r="BV174" s="39">
        <v>1</v>
      </c>
      <c r="BW174" s="33"/>
    </row>
    <row r="175" spans="1:75" x14ac:dyDescent="0.25">
      <c r="A175" s="17">
        <v>3</v>
      </c>
      <c r="B175" s="17">
        <v>3</v>
      </c>
      <c r="C175" s="92"/>
      <c r="D175" s="17">
        <v>3</v>
      </c>
      <c r="E175" s="17">
        <v>3</v>
      </c>
      <c r="F175" s="17">
        <v>3</v>
      </c>
      <c r="G175" s="17">
        <v>1</v>
      </c>
      <c r="H175" s="17">
        <v>3</v>
      </c>
      <c r="I175" s="33"/>
      <c r="J175" s="106"/>
      <c r="K175" s="109">
        <f t="shared" si="25"/>
        <v>30</v>
      </c>
      <c r="L175" s="20">
        <v>4</v>
      </c>
      <c r="M175" s="20">
        <v>2</v>
      </c>
      <c r="N175" s="20">
        <v>2</v>
      </c>
      <c r="O175" s="20">
        <v>2</v>
      </c>
      <c r="P175" s="20">
        <v>4</v>
      </c>
      <c r="Q175" s="20">
        <v>3</v>
      </c>
      <c r="R175" s="33"/>
      <c r="S175" s="109">
        <f t="shared" si="26"/>
        <v>30</v>
      </c>
      <c r="T175" s="20">
        <v>3</v>
      </c>
      <c r="U175" s="20">
        <v>3</v>
      </c>
      <c r="V175" s="20">
        <v>3</v>
      </c>
      <c r="W175" s="20">
        <v>3</v>
      </c>
      <c r="X175" s="20">
        <v>3</v>
      </c>
      <c r="Y175" s="20">
        <v>3</v>
      </c>
      <c r="Z175" s="20">
        <v>3</v>
      </c>
      <c r="AA175" s="33"/>
      <c r="AB175" s="113">
        <f t="shared" si="27"/>
        <v>30</v>
      </c>
      <c r="AC175" s="51">
        <v>2</v>
      </c>
      <c r="AD175" s="51">
        <v>2</v>
      </c>
      <c r="AQ175" s="128">
        <f t="shared" si="28"/>
        <v>30</v>
      </c>
      <c r="AR175" s="22">
        <v>1</v>
      </c>
      <c r="AS175" s="22">
        <v>1</v>
      </c>
      <c r="AT175" s="22">
        <v>1</v>
      </c>
      <c r="AU175" s="22">
        <v>1</v>
      </c>
      <c r="AV175" s="22">
        <v>1</v>
      </c>
      <c r="BA175" s="140">
        <f t="shared" si="29"/>
        <v>30</v>
      </c>
      <c r="BB175" s="135">
        <v>1</v>
      </c>
      <c r="BC175" s="135">
        <v>1</v>
      </c>
      <c r="BD175" s="135">
        <v>1</v>
      </c>
      <c r="BE175" s="135">
        <v>3</v>
      </c>
      <c r="BF175" s="135">
        <v>2</v>
      </c>
      <c r="BH175" s="145">
        <f t="shared" si="30"/>
        <v>30</v>
      </c>
      <c r="BI175" s="58">
        <v>1</v>
      </c>
      <c r="BJ175" s="58">
        <v>2</v>
      </c>
      <c r="BK175" s="58">
        <v>3</v>
      </c>
      <c r="BL175" s="58">
        <v>3</v>
      </c>
      <c r="BM175" s="58">
        <v>1</v>
      </c>
      <c r="BN175" s="58">
        <v>1</v>
      </c>
      <c r="BO175" s="58">
        <v>1</v>
      </c>
      <c r="BR175" s="153">
        <f t="shared" si="31"/>
        <v>30</v>
      </c>
      <c r="BS175" s="39">
        <v>3</v>
      </c>
      <c r="BT175" s="39">
        <v>2</v>
      </c>
      <c r="BU175" s="39">
        <v>1</v>
      </c>
      <c r="BV175" s="39">
        <v>1</v>
      </c>
      <c r="BW175" s="33"/>
    </row>
    <row r="176" spans="1:75" x14ac:dyDescent="0.25">
      <c r="A176" s="17">
        <v>3</v>
      </c>
      <c r="B176" s="17">
        <v>3</v>
      </c>
      <c r="C176" s="92"/>
      <c r="D176" s="17">
        <v>3</v>
      </c>
      <c r="E176" s="17">
        <v>3</v>
      </c>
      <c r="F176" s="17">
        <v>1</v>
      </c>
      <c r="G176" s="17">
        <v>1</v>
      </c>
      <c r="H176" s="17">
        <v>3</v>
      </c>
      <c r="I176" s="33"/>
      <c r="J176" s="106"/>
      <c r="K176" s="109">
        <f t="shared" si="25"/>
        <v>31</v>
      </c>
      <c r="L176" s="20">
        <v>3</v>
      </c>
      <c r="M176" s="20">
        <v>3</v>
      </c>
      <c r="N176" s="20">
        <v>3</v>
      </c>
      <c r="O176" s="20">
        <v>1</v>
      </c>
      <c r="P176" s="20">
        <v>1</v>
      </c>
      <c r="Q176" s="20">
        <v>1</v>
      </c>
      <c r="R176" s="33"/>
      <c r="S176" s="109">
        <f t="shared" si="26"/>
        <v>31</v>
      </c>
      <c r="T176" s="20">
        <v>3</v>
      </c>
      <c r="U176" s="20">
        <v>2</v>
      </c>
      <c r="V176" s="20">
        <v>3</v>
      </c>
      <c r="W176" s="20">
        <v>3</v>
      </c>
      <c r="X176" s="20">
        <v>2</v>
      </c>
      <c r="Y176" s="20">
        <v>1</v>
      </c>
      <c r="Z176" s="20">
        <v>2</v>
      </c>
      <c r="AA176" s="33"/>
      <c r="AB176" s="113">
        <f t="shared" si="27"/>
        <v>31</v>
      </c>
      <c r="AC176" s="51">
        <v>1</v>
      </c>
      <c r="AD176" s="51">
        <v>1</v>
      </c>
      <c r="AQ176" s="128">
        <f t="shared" si="28"/>
        <v>31</v>
      </c>
      <c r="AR176" s="22">
        <v>1</v>
      </c>
      <c r="AS176" s="22">
        <v>1</v>
      </c>
      <c r="AT176" s="22">
        <v>1</v>
      </c>
      <c r="AU176" s="22">
        <v>1</v>
      </c>
      <c r="AV176" s="22">
        <v>1</v>
      </c>
      <c r="BA176" s="140">
        <f t="shared" si="29"/>
        <v>31</v>
      </c>
      <c r="BB176" s="135">
        <v>1</v>
      </c>
      <c r="BC176" s="135">
        <v>1</v>
      </c>
      <c r="BD176" s="135">
        <v>1</v>
      </c>
      <c r="BE176" s="135">
        <v>3</v>
      </c>
      <c r="BF176" s="135">
        <v>3</v>
      </c>
      <c r="BH176" s="145">
        <f t="shared" si="30"/>
        <v>31</v>
      </c>
      <c r="BI176" s="58">
        <v>1</v>
      </c>
      <c r="BJ176" s="58">
        <v>1</v>
      </c>
      <c r="BK176" s="58">
        <v>1</v>
      </c>
      <c r="BL176" s="58">
        <v>1</v>
      </c>
      <c r="BM176" s="58">
        <v>3</v>
      </c>
      <c r="BN176" s="58">
        <v>1</v>
      </c>
      <c r="BO176" s="58">
        <v>1</v>
      </c>
      <c r="BR176" s="153">
        <f t="shared" si="31"/>
        <v>31</v>
      </c>
      <c r="BS176" s="39">
        <v>3</v>
      </c>
      <c r="BT176" s="39">
        <v>1</v>
      </c>
      <c r="BU176" s="39">
        <v>1</v>
      </c>
      <c r="BV176" s="39">
        <v>1</v>
      </c>
      <c r="BW176" s="33"/>
    </row>
    <row r="177" spans="1:75" x14ac:dyDescent="0.25">
      <c r="A177" s="17">
        <v>3</v>
      </c>
      <c r="B177" s="17">
        <v>3</v>
      </c>
      <c r="C177" s="92"/>
      <c r="D177" s="17">
        <v>3</v>
      </c>
      <c r="E177" s="17">
        <v>3</v>
      </c>
      <c r="F177" s="17">
        <v>1</v>
      </c>
      <c r="G177" s="17">
        <v>1</v>
      </c>
      <c r="H177" s="17">
        <v>3</v>
      </c>
      <c r="I177" s="33"/>
      <c r="J177" s="106"/>
      <c r="K177" s="109">
        <f t="shared" si="25"/>
        <v>32</v>
      </c>
      <c r="L177" s="20">
        <v>3</v>
      </c>
      <c r="M177" s="20">
        <v>3</v>
      </c>
      <c r="N177" s="20">
        <v>3</v>
      </c>
      <c r="O177" s="20">
        <v>1</v>
      </c>
      <c r="P177" s="20">
        <v>3</v>
      </c>
      <c r="Q177" s="20">
        <v>4</v>
      </c>
      <c r="R177" s="33"/>
      <c r="S177" s="109">
        <f t="shared" si="26"/>
        <v>32</v>
      </c>
      <c r="T177" s="20">
        <v>3</v>
      </c>
      <c r="U177" s="20">
        <v>2</v>
      </c>
      <c r="V177" s="20">
        <v>3</v>
      </c>
      <c r="W177" s="20">
        <v>3</v>
      </c>
      <c r="X177" s="20">
        <v>3</v>
      </c>
      <c r="Y177" s="20">
        <v>1</v>
      </c>
      <c r="Z177" s="20">
        <v>2</v>
      </c>
      <c r="AA177" s="33"/>
      <c r="AB177" s="113">
        <f t="shared" si="27"/>
        <v>32</v>
      </c>
      <c r="AC177" s="51">
        <v>3</v>
      </c>
      <c r="AD177" s="51">
        <v>1</v>
      </c>
      <c r="AQ177" s="128">
        <f t="shared" si="28"/>
        <v>32</v>
      </c>
      <c r="AR177" s="22">
        <v>1</v>
      </c>
      <c r="AS177" s="22">
        <v>1</v>
      </c>
      <c r="AT177" s="22">
        <v>2</v>
      </c>
      <c r="AU177" s="22">
        <v>1</v>
      </c>
      <c r="AV177" s="22">
        <v>1</v>
      </c>
      <c r="BA177" s="140">
        <f t="shared" si="29"/>
        <v>32</v>
      </c>
      <c r="BB177" s="135">
        <v>1</v>
      </c>
      <c r="BC177" s="135">
        <v>1</v>
      </c>
      <c r="BD177" s="135">
        <v>1</v>
      </c>
      <c r="BE177" s="135">
        <v>3</v>
      </c>
      <c r="BF177" s="135">
        <v>3</v>
      </c>
      <c r="BH177" s="145">
        <f t="shared" si="30"/>
        <v>32</v>
      </c>
      <c r="BI177" s="58">
        <v>1</v>
      </c>
      <c r="BJ177" s="58">
        <v>3</v>
      </c>
      <c r="BK177" s="58">
        <v>3</v>
      </c>
      <c r="BL177" s="58">
        <v>3</v>
      </c>
      <c r="BM177" s="58">
        <v>3</v>
      </c>
      <c r="BN177" s="58">
        <v>1</v>
      </c>
      <c r="BO177" s="58">
        <v>1</v>
      </c>
      <c r="BR177" s="153">
        <f t="shared" si="31"/>
        <v>32</v>
      </c>
      <c r="BS177" s="39">
        <v>3</v>
      </c>
      <c r="BT177" s="39">
        <v>1</v>
      </c>
      <c r="BU177" s="39">
        <v>1</v>
      </c>
      <c r="BV177" s="39">
        <v>1</v>
      </c>
      <c r="BW177" s="33"/>
    </row>
    <row r="178" spans="1:75" x14ac:dyDescent="0.25">
      <c r="A178" s="17">
        <v>3</v>
      </c>
      <c r="B178" s="17">
        <v>3</v>
      </c>
      <c r="C178" s="92"/>
      <c r="D178" s="17">
        <v>3</v>
      </c>
      <c r="E178" s="17">
        <v>3</v>
      </c>
      <c r="F178" s="17">
        <v>3</v>
      </c>
      <c r="G178" s="17">
        <v>1</v>
      </c>
      <c r="H178" s="17">
        <v>3</v>
      </c>
      <c r="I178" s="33"/>
      <c r="J178" s="106"/>
      <c r="K178" s="109">
        <f t="shared" si="25"/>
        <v>33</v>
      </c>
      <c r="L178" s="20">
        <v>3</v>
      </c>
      <c r="M178" s="20">
        <v>3</v>
      </c>
      <c r="N178" s="20">
        <v>3</v>
      </c>
      <c r="O178" s="20">
        <v>1</v>
      </c>
      <c r="P178" s="20">
        <v>1</v>
      </c>
      <c r="Q178" s="20">
        <v>1</v>
      </c>
      <c r="R178" s="33"/>
      <c r="S178" s="109">
        <f t="shared" si="26"/>
        <v>33</v>
      </c>
      <c r="T178" s="20">
        <v>3</v>
      </c>
      <c r="U178" s="20">
        <v>2</v>
      </c>
      <c r="V178" s="20">
        <v>3</v>
      </c>
      <c r="W178" s="20">
        <v>3</v>
      </c>
      <c r="X178" s="20">
        <v>3</v>
      </c>
      <c r="Y178" s="20">
        <v>2</v>
      </c>
      <c r="Z178" s="20">
        <v>2</v>
      </c>
      <c r="AA178" s="33"/>
      <c r="AB178" s="113">
        <f t="shared" si="27"/>
        <v>33</v>
      </c>
      <c r="AC178" s="51">
        <v>2</v>
      </c>
      <c r="AD178" s="51">
        <v>2</v>
      </c>
      <c r="AQ178" s="128">
        <f t="shared" si="28"/>
        <v>33</v>
      </c>
      <c r="AR178" s="22">
        <v>1</v>
      </c>
      <c r="AS178" s="22">
        <v>1</v>
      </c>
      <c r="AT178" s="22">
        <v>1</v>
      </c>
      <c r="AU178" s="22">
        <v>1</v>
      </c>
      <c r="AV178" s="22">
        <v>1</v>
      </c>
      <c r="BA178" s="140">
        <f t="shared" si="29"/>
        <v>33</v>
      </c>
      <c r="BB178" s="135">
        <v>1</v>
      </c>
      <c r="BC178" s="135">
        <v>1</v>
      </c>
      <c r="BD178" s="135">
        <v>1</v>
      </c>
      <c r="BE178" s="135">
        <v>3</v>
      </c>
      <c r="BF178" s="135">
        <v>3</v>
      </c>
      <c r="BH178" s="145">
        <f t="shared" si="30"/>
        <v>33</v>
      </c>
      <c r="BI178" s="58">
        <v>1</v>
      </c>
      <c r="BJ178" s="58">
        <v>1</v>
      </c>
      <c r="BK178" s="58">
        <v>1</v>
      </c>
      <c r="BL178" s="58">
        <v>1</v>
      </c>
      <c r="BM178" s="58">
        <v>3</v>
      </c>
      <c r="BN178" s="58">
        <v>1</v>
      </c>
      <c r="BO178" s="58">
        <v>2</v>
      </c>
      <c r="BR178" s="153">
        <f t="shared" si="31"/>
        <v>33</v>
      </c>
      <c r="BS178" s="39">
        <v>3</v>
      </c>
      <c r="BT178" s="39">
        <v>1</v>
      </c>
      <c r="BU178" s="39">
        <v>1</v>
      </c>
      <c r="BV178" s="39">
        <v>1</v>
      </c>
      <c r="BW178" s="33"/>
    </row>
    <row r="179" spans="1:75" x14ac:dyDescent="0.25">
      <c r="A179" s="17">
        <v>3</v>
      </c>
      <c r="B179" s="17">
        <v>3</v>
      </c>
      <c r="C179" s="92"/>
      <c r="D179" s="17">
        <v>3</v>
      </c>
      <c r="E179" s="17">
        <v>3</v>
      </c>
      <c r="F179" s="17">
        <v>3</v>
      </c>
      <c r="G179" s="17">
        <v>1</v>
      </c>
      <c r="H179" s="17">
        <v>3</v>
      </c>
      <c r="I179" s="33"/>
      <c r="J179" s="106"/>
      <c r="K179" s="109">
        <f t="shared" si="25"/>
        <v>34</v>
      </c>
      <c r="L179" s="20">
        <v>4</v>
      </c>
      <c r="M179" s="20">
        <v>4</v>
      </c>
      <c r="N179" s="20">
        <v>4</v>
      </c>
      <c r="O179" s="20">
        <v>1</v>
      </c>
      <c r="P179" s="20">
        <v>2</v>
      </c>
      <c r="Q179" s="20">
        <v>1</v>
      </c>
      <c r="R179" s="33"/>
      <c r="S179" s="109">
        <f t="shared" si="26"/>
        <v>34</v>
      </c>
      <c r="T179" s="20">
        <v>3</v>
      </c>
      <c r="U179" s="20">
        <v>2</v>
      </c>
      <c r="V179" s="20">
        <v>3</v>
      </c>
      <c r="W179" s="20">
        <v>3</v>
      </c>
      <c r="X179" s="20">
        <v>2</v>
      </c>
      <c r="Y179" s="20">
        <v>2</v>
      </c>
      <c r="Z179" s="20">
        <v>2</v>
      </c>
      <c r="AA179" s="33"/>
      <c r="AB179" s="113">
        <f t="shared" si="27"/>
        <v>34</v>
      </c>
      <c r="AC179" s="51">
        <v>1</v>
      </c>
      <c r="AD179" s="51">
        <v>1</v>
      </c>
      <c r="AQ179" s="128">
        <f t="shared" si="28"/>
        <v>34</v>
      </c>
      <c r="AR179" s="22">
        <v>1</v>
      </c>
      <c r="AS179" s="22">
        <v>1</v>
      </c>
      <c r="AT179" s="22">
        <v>2</v>
      </c>
      <c r="AU179" s="22">
        <v>1</v>
      </c>
      <c r="AV179" s="22">
        <v>1</v>
      </c>
      <c r="BA179" s="140">
        <f t="shared" si="29"/>
        <v>34</v>
      </c>
      <c r="BB179" s="135">
        <v>1</v>
      </c>
      <c r="BC179" s="135">
        <v>1</v>
      </c>
      <c r="BD179" s="135">
        <v>1</v>
      </c>
      <c r="BE179" s="135">
        <v>3</v>
      </c>
      <c r="BF179" s="135">
        <v>3</v>
      </c>
      <c r="BH179" s="145">
        <f t="shared" si="30"/>
        <v>34</v>
      </c>
      <c r="BI179" s="58">
        <v>1</v>
      </c>
      <c r="BJ179" s="58">
        <v>1</v>
      </c>
      <c r="BK179" s="58">
        <v>1</v>
      </c>
      <c r="BL179" s="58">
        <v>3</v>
      </c>
      <c r="BM179" s="58">
        <v>1</v>
      </c>
      <c r="BN179" s="58">
        <v>1</v>
      </c>
      <c r="BO179" s="58">
        <v>1</v>
      </c>
      <c r="BR179" s="153">
        <f t="shared" si="31"/>
        <v>34</v>
      </c>
      <c r="BS179" s="39">
        <v>3</v>
      </c>
      <c r="BT179" s="39">
        <v>1</v>
      </c>
      <c r="BU179" s="39">
        <v>1</v>
      </c>
      <c r="BV179" s="39">
        <v>1</v>
      </c>
      <c r="BW179" s="33"/>
    </row>
    <row r="180" spans="1:75" x14ac:dyDescent="0.25">
      <c r="A180" s="17">
        <v>4</v>
      </c>
      <c r="B180" s="17">
        <v>4</v>
      </c>
      <c r="C180" s="92"/>
      <c r="D180" s="17">
        <v>4</v>
      </c>
      <c r="E180" s="17">
        <v>3</v>
      </c>
      <c r="F180" s="17">
        <v>4</v>
      </c>
      <c r="G180" s="17">
        <v>1</v>
      </c>
      <c r="H180" s="17">
        <v>3</v>
      </c>
      <c r="I180" s="33"/>
      <c r="J180" s="106"/>
      <c r="K180" s="109">
        <f t="shared" si="25"/>
        <v>35</v>
      </c>
      <c r="L180" s="20">
        <v>4</v>
      </c>
      <c r="M180" s="20">
        <v>4</v>
      </c>
      <c r="N180" s="62">
        <v>4</v>
      </c>
      <c r="O180" s="20">
        <v>1</v>
      </c>
      <c r="P180" s="20">
        <v>4</v>
      </c>
      <c r="Q180" s="20">
        <v>4</v>
      </c>
      <c r="R180" s="33"/>
      <c r="S180" s="109">
        <f t="shared" si="26"/>
        <v>35</v>
      </c>
      <c r="T180" s="20">
        <v>3</v>
      </c>
      <c r="U180" s="20">
        <v>1</v>
      </c>
      <c r="V180" s="20">
        <v>3</v>
      </c>
      <c r="W180" s="20">
        <v>3</v>
      </c>
      <c r="X180" s="20">
        <v>2</v>
      </c>
      <c r="Y180" s="20">
        <v>2</v>
      </c>
      <c r="Z180" s="20">
        <v>4</v>
      </c>
      <c r="AA180" s="33"/>
      <c r="AB180" s="113">
        <f t="shared" si="27"/>
        <v>35</v>
      </c>
      <c r="AC180" s="51">
        <v>4</v>
      </c>
      <c r="AD180" s="51">
        <v>1</v>
      </c>
      <c r="AQ180" s="128">
        <f t="shared" si="28"/>
        <v>35</v>
      </c>
      <c r="AR180" s="22">
        <v>1</v>
      </c>
      <c r="AS180" s="22">
        <v>1</v>
      </c>
      <c r="AT180" s="22">
        <v>1</v>
      </c>
      <c r="AU180" s="22">
        <v>1</v>
      </c>
      <c r="AV180" s="22">
        <v>1</v>
      </c>
      <c r="BA180" s="140">
        <f t="shared" si="29"/>
        <v>35</v>
      </c>
      <c r="BB180" s="135">
        <v>4</v>
      </c>
      <c r="BC180" s="135">
        <v>2</v>
      </c>
      <c r="BD180" s="135">
        <v>1</v>
      </c>
      <c r="BE180" s="135">
        <v>3</v>
      </c>
      <c r="BF180" s="135">
        <v>4</v>
      </c>
      <c r="BH180" s="145">
        <f t="shared" si="30"/>
        <v>35</v>
      </c>
      <c r="BI180" s="58">
        <v>1</v>
      </c>
      <c r="BJ180" s="58">
        <v>2</v>
      </c>
      <c r="BK180" s="58">
        <v>4</v>
      </c>
      <c r="BL180" s="58">
        <v>4</v>
      </c>
      <c r="BM180" s="58">
        <v>1</v>
      </c>
      <c r="BN180" s="58">
        <v>1</v>
      </c>
      <c r="BO180" s="58">
        <v>1</v>
      </c>
      <c r="BR180" s="153">
        <f t="shared" si="31"/>
        <v>35</v>
      </c>
      <c r="BS180" s="39">
        <v>4</v>
      </c>
      <c r="BT180" s="39">
        <v>2</v>
      </c>
      <c r="BU180" s="39">
        <v>2</v>
      </c>
      <c r="BV180" s="39">
        <v>1</v>
      </c>
      <c r="BW180" s="33"/>
    </row>
    <row r="181" spans="1:75" x14ac:dyDescent="0.25">
      <c r="A181" s="17">
        <v>2</v>
      </c>
      <c r="B181" s="17">
        <v>2</v>
      </c>
      <c r="C181" s="92"/>
      <c r="D181" s="17">
        <v>4</v>
      </c>
      <c r="E181" s="17">
        <v>3</v>
      </c>
      <c r="F181" s="17">
        <v>4</v>
      </c>
      <c r="G181" s="17">
        <v>1</v>
      </c>
      <c r="H181" s="17">
        <v>4</v>
      </c>
      <c r="I181" s="33"/>
      <c r="J181" s="106"/>
      <c r="K181" s="109">
        <f t="shared" si="25"/>
        <v>36</v>
      </c>
      <c r="L181" s="20">
        <v>4</v>
      </c>
      <c r="M181" s="20">
        <v>3</v>
      </c>
      <c r="N181" s="20">
        <v>4</v>
      </c>
      <c r="O181" s="20">
        <v>1</v>
      </c>
      <c r="P181" s="20">
        <v>4</v>
      </c>
      <c r="Q181" s="20">
        <v>2</v>
      </c>
      <c r="R181" s="33"/>
      <c r="S181" s="109">
        <f t="shared" si="26"/>
        <v>36</v>
      </c>
      <c r="T181" s="20">
        <v>3</v>
      </c>
      <c r="U181" s="20">
        <v>4</v>
      </c>
      <c r="V181" s="20">
        <v>3</v>
      </c>
      <c r="W181" s="20">
        <v>4</v>
      </c>
      <c r="X181" s="20">
        <v>3</v>
      </c>
      <c r="Y181" s="20">
        <v>1</v>
      </c>
      <c r="Z181" s="20">
        <v>4</v>
      </c>
      <c r="AA181" s="33"/>
      <c r="AB181" s="113">
        <f t="shared" si="27"/>
        <v>36</v>
      </c>
      <c r="AC181" s="51">
        <v>4</v>
      </c>
      <c r="AD181" s="51">
        <v>4</v>
      </c>
      <c r="AQ181" s="128">
        <f t="shared" si="28"/>
        <v>36</v>
      </c>
      <c r="AR181" s="22">
        <v>1</v>
      </c>
      <c r="AS181" s="22">
        <v>1</v>
      </c>
      <c r="AT181" s="22">
        <v>1</v>
      </c>
      <c r="AU181" s="22">
        <v>1</v>
      </c>
      <c r="AV181" s="22">
        <v>1</v>
      </c>
      <c r="BA181" s="140">
        <f t="shared" si="29"/>
        <v>36</v>
      </c>
      <c r="BB181" s="135">
        <v>4</v>
      </c>
      <c r="BC181" s="135">
        <v>1</v>
      </c>
      <c r="BD181" s="135">
        <v>1</v>
      </c>
      <c r="BE181" s="135">
        <v>3</v>
      </c>
      <c r="BF181" s="135">
        <v>1</v>
      </c>
      <c r="BH181" s="145">
        <f t="shared" si="30"/>
        <v>36</v>
      </c>
      <c r="BI181" s="58">
        <v>1</v>
      </c>
      <c r="BJ181" s="58">
        <v>2</v>
      </c>
      <c r="BK181" s="58">
        <v>1</v>
      </c>
      <c r="BL181" s="58">
        <v>1</v>
      </c>
      <c r="BM181" s="58">
        <v>2</v>
      </c>
      <c r="BN181" s="58">
        <v>1</v>
      </c>
      <c r="BO181" s="58">
        <v>1</v>
      </c>
      <c r="BR181" s="153">
        <f t="shared" si="31"/>
        <v>36</v>
      </c>
      <c r="BS181" s="39">
        <v>2</v>
      </c>
      <c r="BT181" s="39">
        <v>2</v>
      </c>
      <c r="BU181" s="39">
        <v>2</v>
      </c>
      <c r="BV181" s="39">
        <v>1</v>
      </c>
      <c r="BW181" s="33"/>
    </row>
    <row r="182" spans="1:75" x14ac:dyDescent="0.25">
      <c r="A182" s="17">
        <v>4</v>
      </c>
      <c r="B182" s="17">
        <v>4</v>
      </c>
      <c r="C182" s="92"/>
      <c r="D182" s="17">
        <v>4</v>
      </c>
      <c r="E182" s="17">
        <v>4</v>
      </c>
      <c r="F182" s="17">
        <v>4</v>
      </c>
      <c r="G182" s="17">
        <v>1</v>
      </c>
      <c r="H182" s="17">
        <v>4</v>
      </c>
      <c r="I182" s="33"/>
      <c r="J182" s="106"/>
      <c r="K182" s="109">
        <f t="shared" si="25"/>
        <v>37</v>
      </c>
      <c r="L182" s="20">
        <v>3</v>
      </c>
      <c r="M182" s="20">
        <v>4</v>
      </c>
      <c r="N182" s="20">
        <v>4</v>
      </c>
      <c r="O182" s="20">
        <v>1</v>
      </c>
      <c r="P182" s="20">
        <v>4</v>
      </c>
      <c r="Q182" s="20">
        <v>4</v>
      </c>
      <c r="R182" s="33"/>
      <c r="S182" s="109">
        <f t="shared" si="26"/>
        <v>37</v>
      </c>
      <c r="T182" s="20">
        <v>3</v>
      </c>
      <c r="U182" s="20">
        <v>1</v>
      </c>
      <c r="V182" s="20">
        <v>3</v>
      </c>
      <c r="W182" s="20">
        <v>4</v>
      </c>
      <c r="X182" s="20">
        <v>3</v>
      </c>
      <c r="Y182" s="20">
        <v>1</v>
      </c>
      <c r="Z182" s="20">
        <v>4</v>
      </c>
      <c r="AA182" s="33"/>
      <c r="AB182" s="113">
        <f t="shared" si="27"/>
        <v>37</v>
      </c>
      <c r="AC182" s="51">
        <v>3</v>
      </c>
      <c r="AD182" s="51">
        <v>1</v>
      </c>
      <c r="AQ182" s="128">
        <f t="shared" si="28"/>
        <v>37</v>
      </c>
      <c r="AR182" s="22">
        <v>4</v>
      </c>
      <c r="AS182" s="22">
        <v>1</v>
      </c>
      <c r="AT182" s="22">
        <v>4</v>
      </c>
      <c r="AU182" s="22">
        <v>1</v>
      </c>
      <c r="AV182" s="22">
        <v>1</v>
      </c>
      <c r="BA182" s="140">
        <f t="shared" si="29"/>
        <v>37</v>
      </c>
      <c r="BB182" s="135">
        <v>1</v>
      </c>
      <c r="BC182" s="135">
        <v>1</v>
      </c>
      <c r="BD182" s="135">
        <v>1</v>
      </c>
      <c r="BE182" s="135">
        <v>3</v>
      </c>
      <c r="BF182" s="135">
        <v>1</v>
      </c>
      <c r="BH182" s="145">
        <f t="shared" si="30"/>
        <v>37</v>
      </c>
      <c r="BI182" s="58">
        <v>4</v>
      </c>
      <c r="BJ182" s="58">
        <v>2</v>
      </c>
      <c r="BK182" s="58">
        <v>3</v>
      </c>
      <c r="BL182" s="58">
        <v>4</v>
      </c>
      <c r="BM182" s="58">
        <v>4</v>
      </c>
      <c r="BN182" s="58">
        <v>1</v>
      </c>
      <c r="BO182" s="58">
        <v>1</v>
      </c>
      <c r="BR182" s="153">
        <f t="shared" si="31"/>
        <v>37</v>
      </c>
      <c r="BS182" s="39">
        <v>4</v>
      </c>
      <c r="BT182" s="39">
        <v>2</v>
      </c>
      <c r="BU182" s="39">
        <v>4</v>
      </c>
      <c r="BV182" s="39">
        <v>2</v>
      </c>
      <c r="BW182" s="33"/>
    </row>
    <row r="183" spans="1:75" x14ac:dyDescent="0.25">
      <c r="A183" s="17">
        <v>3</v>
      </c>
      <c r="B183" s="17">
        <v>3</v>
      </c>
      <c r="C183" s="92"/>
      <c r="D183" s="17">
        <v>3</v>
      </c>
      <c r="E183" s="17">
        <v>4</v>
      </c>
      <c r="F183" s="17">
        <v>4</v>
      </c>
      <c r="G183" s="17">
        <v>1</v>
      </c>
      <c r="H183" s="17">
        <v>4</v>
      </c>
      <c r="I183" s="33"/>
      <c r="J183" s="106"/>
      <c r="K183" s="109">
        <f t="shared" si="25"/>
        <v>38</v>
      </c>
      <c r="L183" s="20">
        <v>3</v>
      </c>
      <c r="M183" s="20">
        <v>3</v>
      </c>
      <c r="N183" s="20">
        <v>3</v>
      </c>
      <c r="O183" s="20">
        <v>1</v>
      </c>
      <c r="P183" s="20">
        <v>4</v>
      </c>
      <c r="Q183" s="20">
        <v>4</v>
      </c>
      <c r="R183" s="33"/>
      <c r="S183" s="109">
        <f t="shared" si="26"/>
        <v>38</v>
      </c>
      <c r="T183" s="20">
        <v>4</v>
      </c>
      <c r="U183" s="20">
        <v>1</v>
      </c>
      <c r="V183" s="20">
        <v>3</v>
      </c>
      <c r="W183" s="20">
        <v>3</v>
      </c>
      <c r="X183" s="20">
        <v>3</v>
      </c>
      <c r="Y183" s="20">
        <v>1</v>
      </c>
      <c r="Z183" s="20">
        <v>4</v>
      </c>
      <c r="AA183" s="33"/>
      <c r="AB183" s="113">
        <f t="shared" si="27"/>
        <v>38</v>
      </c>
      <c r="AC183" s="51">
        <v>4</v>
      </c>
      <c r="AD183" s="51">
        <v>1</v>
      </c>
      <c r="AQ183" s="128">
        <f t="shared" si="28"/>
        <v>38</v>
      </c>
      <c r="AR183" s="22">
        <v>1</v>
      </c>
      <c r="AS183" s="22">
        <v>1</v>
      </c>
      <c r="AT183" s="22">
        <v>1</v>
      </c>
      <c r="AU183" s="22">
        <v>1</v>
      </c>
      <c r="AV183" s="22">
        <v>1</v>
      </c>
      <c r="BA183" s="140">
        <f t="shared" si="29"/>
        <v>38</v>
      </c>
      <c r="BB183" s="135">
        <v>4</v>
      </c>
      <c r="BC183" s="135">
        <v>1</v>
      </c>
      <c r="BD183" s="135">
        <v>1</v>
      </c>
      <c r="BE183" s="135">
        <v>4</v>
      </c>
      <c r="BF183" s="135">
        <v>4</v>
      </c>
      <c r="BH183" s="145">
        <f t="shared" si="30"/>
        <v>38</v>
      </c>
      <c r="BI183" s="58">
        <v>1</v>
      </c>
      <c r="BJ183" s="58">
        <v>2</v>
      </c>
      <c r="BK183" s="58">
        <v>1</v>
      </c>
      <c r="BL183" s="58">
        <v>3</v>
      </c>
      <c r="BM183" s="58">
        <v>4</v>
      </c>
      <c r="BN183" s="58">
        <v>1</v>
      </c>
      <c r="BO183" s="58">
        <v>1</v>
      </c>
      <c r="BR183" s="153">
        <f t="shared" si="31"/>
        <v>38</v>
      </c>
      <c r="BS183" s="39">
        <v>4</v>
      </c>
      <c r="BT183" s="39">
        <v>2</v>
      </c>
      <c r="BU183" s="39">
        <v>4</v>
      </c>
      <c r="BV183" s="39">
        <v>1</v>
      </c>
      <c r="BW183" s="33"/>
    </row>
    <row r="184" spans="1:75" x14ac:dyDescent="0.25">
      <c r="A184" s="17">
        <v>4</v>
      </c>
      <c r="B184" s="17">
        <v>4</v>
      </c>
      <c r="C184" s="92"/>
      <c r="D184" s="17">
        <v>4</v>
      </c>
      <c r="E184" s="17">
        <v>4</v>
      </c>
      <c r="F184" s="17">
        <v>4</v>
      </c>
      <c r="G184" s="17">
        <v>4</v>
      </c>
      <c r="H184" s="17">
        <v>3</v>
      </c>
      <c r="I184" s="33"/>
      <c r="J184" s="106"/>
      <c r="K184" s="109">
        <f t="shared" si="25"/>
        <v>39</v>
      </c>
      <c r="L184" s="20">
        <v>4</v>
      </c>
      <c r="M184" s="20">
        <v>4</v>
      </c>
      <c r="N184" s="20">
        <v>4</v>
      </c>
      <c r="O184" s="20">
        <v>1</v>
      </c>
      <c r="P184" s="20">
        <v>4</v>
      </c>
      <c r="Q184" s="20">
        <v>1</v>
      </c>
      <c r="R184" s="33"/>
      <c r="S184" s="109">
        <f t="shared" si="26"/>
        <v>39</v>
      </c>
      <c r="T184" s="20">
        <v>2</v>
      </c>
      <c r="U184" s="20">
        <v>1</v>
      </c>
      <c r="V184" s="20">
        <v>4</v>
      </c>
      <c r="W184" s="20">
        <v>4</v>
      </c>
      <c r="X184" s="20">
        <v>3</v>
      </c>
      <c r="Y184" s="20">
        <v>2</v>
      </c>
      <c r="Z184" s="20">
        <v>4</v>
      </c>
      <c r="AA184" s="33"/>
      <c r="AB184" s="113">
        <f t="shared" si="27"/>
        <v>39</v>
      </c>
      <c r="AC184" s="51">
        <v>4</v>
      </c>
      <c r="AD184" s="51">
        <v>1</v>
      </c>
      <c r="AQ184" s="128">
        <f t="shared" si="28"/>
        <v>39</v>
      </c>
      <c r="AR184" s="22">
        <v>1</v>
      </c>
      <c r="AS184" s="22">
        <v>1</v>
      </c>
      <c r="AT184" s="22">
        <v>4</v>
      </c>
      <c r="AU184" s="22">
        <v>1</v>
      </c>
      <c r="AV184" s="22">
        <v>1</v>
      </c>
      <c r="BA184" s="140">
        <f t="shared" si="29"/>
        <v>39</v>
      </c>
      <c r="BB184" s="135">
        <v>4</v>
      </c>
      <c r="BC184" s="135">
        <v>1</v>
      </c>
      <c r="BD184" s="135">
        <v>1</v>
      </c>
      <c r="BE184" s="135">
        <v>4</v>
      </c>
      <c r="BF184" s="135">
        <v>4</v>
      </c>
      <c r="BH184" s="145">
        <f t="shared" si="30"/>
        <v>39</v>
      </c>
      <c r="BI184" s="58">
        <v>1</v>
      </c>
      <c r="BJ184" s="58">
        <v>2</v>
      </c>
      <c r="BK184" s="58">
        <v>1</v>
      </c>
      <c r="BL184" s="58">
        <v>1</v>
      </c>
      <c r="BM184" s="58">
        <v>4</v>
      </c>
      <c r="BN184" s="58">
        <v>1</v>
      </c>
      <c r="BO184" s="58">
        <v>1</v>
      </c>
      <c r="BR184" s="153">
        <f t="shared" si="31"/>
        <v>39</v>
      </c>
      <c r="BS184" s="39">
        <v>4</v>
      </c>
      <c r="BT184" s="39">
        <v>2</v>
      </c>
      <c r="BU184" s="39">
        <v>2</v>
      </c>
      <c r="BV184" s="39">
        <v>2</v>
      </c>
      <c r="BW184" s="33"/>
    </row>
    <row r="185" spans="1:75" x14ac:dyDescent="0.25">
      <c r="A185" s="17">
        <v>4</v>
      </c>
      <c r="B185" s="17">
        <v>4</v>
      </c>
      <c r="C185" s="92"/>
      <c r="D185" s="17">
        <v>4</v>
      </c>
      <c r="E185" s="17">
        <v>4</v>
      </c>
      <c r="F185" s="17">
        <v>2</v>
      </c>
      <c r="G185" s="17">
        <v>2</v>
      </c>
      <c r="H185" s="17">
        <v>4</v>
      </c>
      <c r="I185" s="33"/>
      <c r="J185" s="106"/>
      <c r="K185" s="109">
        <f t="shared" si="25"/>
        <v>40</v>
      </c>
      <c r="L185" s="20">
        <v>3</v>
      </c>
      <c r="M185" s="20">
        <v>3</v>
      </c>
      <c r="N185" s="20">
        <v>4</v>
      </c>
      <c r="O185" s="20">
        <v>1</v>
      </c>
      <c r="P185" s="20">
        <v>4</v>
      </c>
      <c r="Q185" s="20">
        <v>3</v>
      </c>
      <c r="R185" s="33"/>
      <c r="S185" s="109">
        <f t="shared" si="26"/>
        <v>40</v>
      </c>
      <c r="T185" s="20">
        <v>4</v>
      </c>
      <c r="U185" s="20">
        <v>1</v>
      </c>
      <c r="V185" s="20">
        <v>3</v>
      </c>
      <c r="W185" s="20">
        <v>3</v>
      </c>
      <c r="X185" s="20">
        <v>2</v>
      </c>
      <c r="Y185" s="20">
        <v>1</v>
      </c>
      <c r="Z185" s="20">
        <v>4</v>
      </c>
      <c r="AA185" s="33"/>
      <c r="AB185" s="113">
        <f t="shared" si="27"/>
        <v>40</v>
      </c>
      <c r="AC185" s="51">
        <v>4</v>
      </c>
      <c r="AD185" s="51">
        <v>1</v>
      </c>
      <c r="AQ185" s="128">
        <f t="shared" si="28"/>
        <v>40</v>
      </c>
      <c r="AR185" s="22">
        <v>1</v>
      </c>
      <c r="AS185" s="22">
        <v>1</v>
      </c>
      <c r="AT185" s="22">
        <v>1</v>
      </c>
      <c r="AU185" s="22">
        <v>1</v>
      </c>
      <c r="AV185" s="22">
        <v>1</v>
      </c>
      <c r="BA185" s="140">
        <f t="shared" si="29"/>
        <v>40</v>
      </c>
      <c r="BB185" s="135">
        <v>1</v>
      </c>
      <c r="BC185" s="135">
        <v>1</v>
      </c>
      <c r="BD185" s="135">
        <v>4</v>
      </c>
      <c r="BE185" s="135">
        <v>1</v>
      </c>
      <c r="BF185" s="135">
        <v>1</v>
      </c>
      <c r="BH185" s="145">
        <f t="shared" si="30"/>
        <v>40</v>
      </c>
      <c r="BI185" s="58">
        <v>1</v>
      </c>
      <c r="BJ185" s="58">
        <v>1</v>
      </c>
      <c r="BK185" s="58">
        <v>1</v>
      </c>
      <c r="BL185" s="58">
        <v>1</v>
      </c>
      <c r="BM185" s="58">
        <v>1</v>
      </c>
      <c r="BN185" s="58">
        <v>1</v>
      </c>
      <c r="BO185" s="58">
        <v>1</v>
      </c>
      <c r="BR185" s="153">
        <f t="shared" si="31"/>
        <v>40</v>
      </c>
      <c r="BS185" s="39">
        <v>4</v>
      </c>
      <c r="BT185" s="39">
        <v>2</v>
      </c>
      <c r="BU185" s="39">
        <v>2</v>
      </c>
      <c r="BV185" s="39">
        <v>1</v>
      </c>
      <c r="BW185" s="33"/>
    </row>
    <row r="186" spans="1:75" x14ac:dyDescent="0.25">
      <c r="A186" s="17">
        <v>4</v>
      </c>
      <c r="B186" s="17">
        <v>4</v>
      </c>
      <c r="C186" s="92"/>
      <c r="D186" s="17">
        <v>4</v>
      </c>
      <c r="E186" s="17">
        <v>4</v>
      </c>
      <c r="F186" s="17">
        <v>4</v>
      </c>
      <c r="G186" s="17">
        <v>1</v>
      </c>
      <c r="H186" s="17">
        <v>4</v>
      </c>
      <c r="I186" s="33"/>
      <c r="J186" s="106"/>
      <c r="K186" s="109">
        <f t="shared" si="25"/>
        <v>41</v>
      </c>
      <c r="L186" s="20">
        <v>3</v>
      </c>
      <c r="M186" s="20">
        <v>3</v>
      </c>
      <c r="N186" s="20">
        <v>4</v>
      </c>
      <c r="O186" s="20">
        <v>1</v>
      </c>
      <c r="P186" s="20">
        <v>4</v>
      </c>
      <c r="Q186" s="20">
        <v>3</v>
      </c>
      <c r="R186" s="33"/>
      <c r="S186" s="109">
        <f t="shared" si="26"/>
        <v>41</v>
      </c>
      <c r="T186" s="20">
        <v>2</v>
      </c>
      <c r="U186" s="20">
        <v>4</v>
      </c>
      <c r="V186" s="20">
        <v>4</v>
      </c>
      <c r="W186" s="20">
        <v>3</v>
      </c>
      <c r="X186" s="20">
        <v>3</v>
      </c>
      <c r="Y186" s="20">
        <v>2</v>
      </c>
      <c r="Z186" s="20">
        <v>4</v>
      </c>
      <c r="AA186" s="33"/>
      <c r="AB186" s="113">
        <f>AB185+1</f>
        <v>41</v>
      </c>
      <c r="AC186" s="51">
        <v>4</v>
      </c>
      <c r="AD186" s="51">
        <v>1</v>
      </c>
      <c r="AQ186" s="128">
        <f>AQ185+1</f>
        <v>41</v>
      </c>
      <c r="AR186" s="22">
        <v>4</v>
      </c>
      <c r="AS186" s="22">
        <v>2</v>
      </c>
      <c r="AT186" s="22">
        <v>4</v>
      </c>
      <c r="AU186" s="22">
        <v>1</v>
      </c>
      <c r="AV186" s="22">
        <v>4</v>
      </c>
      <c r="BA186" s="140">
        <f>BA185+1</f>
        <v>41</v>
      </c>
      <c r="BB186" s="135">
        <v>1</v>
      </c>
      <c r="BC186" s="142">
        <v>4</v>
      </c>
      <c r="BD186" s="135">
        <v>1</v>
      </c>
      <c r="BE186" s="135">
        <v>4</v>
      </c>
      <c r="BF186" s="135">
        <v>4</v>
      </c>
      <c r="BH186" s="145">
        <f>BH185+1</f>
        <v>41</v>
      </c>
      <c r="BI186" s="58">
        <v>4</v>
      </c>
      <c r="BJ186" s="58">
        <v>3</v>
      </c>
      <c r="BK186" s="58">
        <v>4</v>
      </c>
      <c r="BL186" s="58">
        <v>4</v>
      </c>
      <c r="BM186" s="58">
        <v>4</v>
      </c>
      <c r="BN186" s="58">
        <v>1</v>
      </c>
      <c r="BO186" s="58">
        <v>4</v>
      </c>
      <c r="BR186" s="153">
        <f>BR185+1</f>
        <v>41</v>
      </c>
      <c r="BS186" s="39">
        <v>4</v>
      </c>
      <c r="BT186" s="39">
        <v>4</v>
      </c>
      <c r="BU186" s="39">
        <v>1</v>
      </c>
      <c r="BV186" s="39">
        <v>1</v>
      </c>
      <c r="BW186" s="33"/>
    </row>
    <row r="187" spans="1:75" x14ac:dyDescent="0.25">
      <c r="A187" s="17">
        <v>3</v>
      </c>
      <c r="B187" s="17">
        <v>3</v>
      </c>
      <c r="C187" s="92"/>
      <c r="D187" s="17">
        <v>3</v>
      </c>
      <c r="E187" s="17">
        <v>3</v>
      </c>
      <c r="F187" s="17">
        <v>4</v>
      </c>
      <c r="G187" s="17">
        <v>1</v>
      </c>
      <c r="H187" s="17">
        <v>4</v>
      </c>
      <c r="I187" s="33"/>
      <c r="J187" s="106"/>
      <c r="K187" s="109">
        <f t="shared" si="25"/>
        <v>42</v>
      </c>
      <c r="L187" s="20">
        <v>3</v>
      </c>
      <c r="M187" s="20">
        <v>2</v>
      </c>
      <c r="N187" s="20">
        <v>4</v>
      </c>
      <c r="O187" s="20">
        <v>1</v>
      </c>
      <c r="P187" s="20">
        <v>4</v>
      </c>
      <c r="Q187" s="20">
        <v>4</v>
      </c>
      <c r="R187" s="33"/>
      <c r="S187" s="109">
        <f t="shared" si="26"/>
        <v>42</v>
      </c>
      <c r="T187" s="20">
        <v>4</v>
      </c>
      <c r="U187" s="20">
        <v>4</v>
      </c>
      <c r="V187" s="20">
        <v>3</v>
      </c>
      <c r="W187" s="20">
        <v>4</v>
      </c>
      <c r="X187" s="20">
        <v>2</v>
      </c>
      <c r="Y187" s="20">
        <v>1</v>
      </c>
      <c r="Z187" s="20">
        <v>3</v>
      </c>
      <c r="AA187" s="33"/>
      <c r="AB187" s="113">
        <f t="shared" si="27"/>
        <v>42</v>
      </c>
      <c r="AC187" s="51">
        <v>4</v>
      </c>
      <c r="AD187" s="51">
        <v>1</v>
      </c>
      <c r="AQ187" s="128">
        <f t="shared" si="28"/>
        <v>42</v>
      </c>
      <c r="AR187" s="22">
        <v>4</v>
      </c>
      <c r="AS187" s="22">
        <v>1</v>
      </c>
      <c r="AT187" s="22">
        <v>3</v>
      </c>
      <c r="AU187" s="22">
        <v>1</v>
      </c>
      <c r="AV187" s="22">
        <v>3</v>
      </c>
      <c r="BA187" s="140">
        <f t="shared" si="29"/>
        <v>42</v>
      </c>
      <c r="BB187" s="135">
        <v>4</v>
      </c>
      <c r="BC187" s="135">
        <v>1</v>
      </c>
      <c r="BD187" s="135">
        <v>1</v>
      </c>
      <c r="BE187" s="135">
        <v>2</v>
      </c>
      <c r="BF187" s="135">
        <v>4</v>
      </c>
      <c r="BH187" s="145">
        <f t="shared" si="30"/>
        <v>42</v>
      </c>
      <c r="BI187" s="58">
        <v>4</v>
      </c>
      <c r="BJ187" s="58">
        <v>3</v>
      </c>
      <c r="BK187" s="58">
        <v>1</v>
      </c>
      <c r="BL187" s="58">
        <v>4</v>
      </c>
      <c r="BM187" s="58">
        <v>4</v>
      </c>
      <c r="BN187" s="58">
        <v>1</v>
      </c>
      <c r="BO187" s="58">
        <v>4</v>
      </c>
      <c r="BR187" s="153">
        <f t="shared" si="31"/>
        <v>42</v>
      </c>
      <c r="BS187" s="39">
        <v>4</v>
      </c>
      <c r="BT187" s="39">
        <v>4</v>
      </c>
      <c r="BU187" s="39">
        <v>1</v>
      </c>
      <c r="BV187" s="39">
        <v>1</v>
      </c>
      <c r="BW187" s="33"/>
    </row>
    <row r="188" spans="1:75" x14ac:dyDescent="0.25">
      <c r="A188" s="17">
        <v>3</v>
      </c>
      <c r="B188" s="17">
        <v>3</v>
      </c>
      <c r="C188" s="92"/>
      <c r="D188" s="17">
        <v>3</v>
      </c>
      <c r="E188" s="17">
        <v>4</v>
      </c>
      <c r="F188" s="17">
        <v>4</v>
      </c>
      <c r="G188" s="17">
        <v>1</v>
      </c>
      <c r="H188" s="17">
        <v>4</v>
      </c>
      <c r="I188" s="33"/>
      <c r="J188" s="106"/>
      <c r="K188" s="109">
        <f t="shared" si="25"/>
        <v>43</v>
      </c>
      <c r="L188" s="20">
        <v>3</v>
      </c>
      <c r="M188" s="20">
        <v>3</v>
      </c>
      <c r="N188" s="20">
        <v>4</v>
      </c>
      <c r="O188" s="20">
        <v>1</v>
      </c>
      <c r="P188" s="20">
        <v>4</v>
      </c>
      <c r="Q188" s="20">
        <v>4</v>
      </c>
      <c r="R188" s="33"/>
      <c r="S188" s="109">
        <f t="shared" si="26"/>
        <v>43</v>
      </c>
      <c r="T188" s="20">
        <v>3</v>
      </c>
      <c r="U188" s="20">
        <v>1</v>
      </c>
      <c r="V188" s="20">
        <v>3</v>
      </c>
      <c r="W188" s="20">
        <v>3</v>
      </c>
      <c r="X188" s="20">
        <v>3</v>
      </c>
      <c r="Y188" s="20">
        <v>2</v>
      </c>
      <c r="Z188" s="20">
        <v>4</v>
      </c>
      <c r="AA188" s="33"/>
      <c r="AB188" s="113">
        <f t="shared" si="27"/>
        <v>43</v>
      </c>
      <c r="AC188" s="51">
        <v>4</v>
      </c>
      <c r="AD188" s="51">
        <v>1</v>
      </c>
      <c r="AQ188" s="128">
        <f t="shared" si="28"/>
        <v>43</v>
      </c>
      <c r="AR188" s="22">
        <v>1</v>
      </c>
      <c r="AS188" s="22">
        <v>1</v>
      </c>
      <c r="AT188" s="22">
        <v>1</v>
      </c>
      <c r="AU188" s="22">
        <v>1</v>
      </c>
      <c r="AV188" s="22">
        <v>1</v>
      </c>
      <c r="BA188" s="140">
        <f t="shared" si="29"/>
        <v>43</v>
      </c>
      <c r="BB188" s="135">
        <v>4</v>
      </c>
      <c r="BC188" s="135">
        <v>4</v>
      </c>
      <c r="BD188" s="135">
        <v>1</v>
      </c>
      <c r="BE188" s="135">
        <v>4</v>
      </c>
      <c r="BF188" s="135">
        <v>4</v>
      </c>
      <c r="BH188" s="145">
        <f t="shared" si="30"/>
        <v>43</v>
      </c>
      <c r="BI188" s="58">
        <v>1</v>
      </c>
      <c r="BJ188" s="58">
        <v>2</v>
      </c>
      <c r="BK188" s="58">
        <v>1</v>
      </c>
      <c r="BL188" s="58">
        <v>4</v>
      </c>
      <c r="BM188" s="58">
        <v>3</v>
      </c>
      <c r="BN188" s="58">
        <v>1</v>
      </c>
      <c r="BO188" s="58">
        <v>1</v>
      </c>
      <c r="BR188" s="153">
        <f t="shared" si="31"/>
        <v>43</v>
      </c>
      <c r="BS188" s="39">
        <v>4</v>
      </c>
      <c r="BT188" s="39">
        <v>2</v>
      </c>
      <c r="BU188" s="39">
        <v>2</v>
      </c>
      <c r="BV188" s="39">
        <v>1</v>
      </c>
      <c r="BW188" s="33"/>
    </row>
    <row r="189" spans="1:75" x14ac:dyDescent="0.25">
      <c r="A189" s="17">
        <v>4</v>
      </c>
      <c r="B189" s="17">
        <v>4</v>
      </c>
      <c r="C189" s="92"/>
      <c r="D189" s="17">
        <v>4</v>
      </c>
      <c r="E189" s="17">
        <v>4</v>
      </c>
      <c r="F189" s="17">
        <v>4</v>
      </c>
      <c r="G189" s="17">
        <v>1</v>
      </c>
      <c r="H189" s="17">
        <v>4</v>
      </c>
      <c r="I189" s="33"/>
      <c r="J189" s="106"/>
      <c r="K189" s="109">
        <f t="shared" si="25"/>
        <v>44</v>
      </c>
      <c r="L189" s="20">
        <v>4</v>
      </c>
      <c r="M189" s="20">
        <v>4</v>
      </c>
      <c r="N189" s="20">
        <v>4</v>
      </c>
      <c r="O189" s="20">
        <v>1</v>
      </c>
      <c r="P189" s="20">
        <v>4</v>
      </c>
      <c r="Q189" s="20">
        <v>4</v>
      </c>
      <c r="R189" s="33"/>
      <c r="S189" s="109">
        <f t="shared" si="26"/>
        <v>44</v>
      </c>
      <c r="T189" s="20">
        <v>3</v>
      </c>
      <c r="U189" s="20">
        <v>1</v>
      </c>
      <c r="V189" s="20">
        <v>3</v>
      </c>
      <c r="W189" s="20">
        <v>3</v>
      </c>
      <c r="X189" s="20">
        <v>4</v>
      </c>
      <c r="Y189" s="20">
        <v>1</v>
      </c>
      <c r="Z189" s="20">
        <v>3</v>
      </c>
      <c r="AA189" s="33"/>
      <c r="AB189" s="113">
        <f t="shared" si="27"/>
        <v>44</v>
      </c>
      <c r="AC189" s="51">
        <v>4</v>
      </c>
      <c r="AD189" s="51">
        <v>1</v>
      </c>
      <c r="AQ189" s="128">
        <f t="shared" si="28"/>
        <v>44</v>
      </c>
      <c r="AR189" s="22">
        <v>4</v>
      </c>
      <c r="AS189" s="22">
        <v>2</v>
      </c>
      <c r="AT189" s="22">
        <v>4</v>
      </c>
      <c r="AU189" s="22">
        <v>4</v>
      </c>
      <c r="AV189" s="22">
        <v>4</v>
      </c>
      <c r="BA189" s="140">
        <f t="shared" si="29"/>
        <v>44</v>
      </c>
      <c r="BB189" s="135">
        <v>4</v>
      </c>
      <c r="BC189" s="135">
        <v>4</v>
      </c>
      <c r="BD189" s="135">
        <v>1</v>
      </c>
      <c r="BE189" s="135">
        <v>4</v>
      </c>
      <c r="BF189" s="135">
        <v>4</v>
      </c>
      <c r="BH189" s="145">
        <f t="shared" si="30"/>
        <v>44</v>
      </c>
      <c r="BI189" s="58">
        <v>4</v>
      </c>
      <c r="BJ189" s="58">
        <v>1</v>
      </c>
      <c r="BK189" s="58">
        <v>1</v>
      </c>
      <c r="BL189" s="58">
        <v>4</v>
      </c>
      <c r="BM189" s="58">
        <v>1</v>
      </c>
      <c r="BN189" s="58">
        <v>4</v>
      </c>
      <c r="BO189" s="58">
        <v>4</v>
      </c>
      <c r="BR189" s="153">
        <f t="shared" si="31"/>
        <v>44</v>
      </c>
      <c r="BS189" s="39">
        <v>4</v>
      </c>
      <c r="BT189" s="39">
        <v>4</v>
      </c>
      <c r="BU189" s="39">
        <v>4</v>
      </c>
      <c r="BV189" s="39">
        <v>1</v>
      </c>
      <c r="BW189" s="33"/>
    </row>
    <row r="190" spans="1:75" x14ac:dyDescent="0.25">
      <c r="A190" s="17">
        <v>4</v>
      </c>
      <c r="B190" s="17">
        <v>4</v>
      </c>
      <c r="C190" s="92"/>
      <c r="D190" s="17">
        <v>4</v>
      </c>
      <c r="E190" s="17">
        <v>4</v>
      </c>
      <c r="F190" s="17">
        <v>4</v>
      </c>
      <c r="G190" s="17">
        <v>1</v>
      </c>
      <c r="H190" s="17">
        <v>4</v>
      </c>
      <c r="I190" s="33"/>
      <c r="J190" s="106"/>
      <c r="K190" s="109">
        <f t="shared" si="25"/>
        <v>45</v>
      </c>
      <c r="L190" s="20">
        <v>3</v>
      </c>
      <c r="M190" s="20">
        <v>3</v>
      </c>
      <c r="N190" s="20">
        <v>3</v>
      </c>
      <c r="O190" s="20">
        <v>1</v>
      </c>
      <c r="P190" s="20">
        <v>4</v>
      </c>
      <c r="Q190" s="20">
        <v>2</v>
      </c>
      <c r="R190" s="33"/>
      <c r="S190" s="109">
        <f t="shared" si="26"/>
        <v>45</v>
      </c>
      <c r="T190" s="20">
        <v>2</v>
      </c>
      <c r="U190" s="20">
        <v>4</v>
      </c>
      <c r="V190" s="20">
        <v>4</v>
      </c>
      <c r="W190" s="20">
        <v>4</v>
      </c>
      <c r="X190" s="20">
        <v>3</v>
      </c>
      <c r="Y190" s="20">
        <v>4</v>
      </c>
      <c r="Z190" s="20">
        <v>4</v>
      </c>
      <c r="AA190" s="33"/>
      <c r="AB190" s="113">
        <f t="shared" si="27"/>
        <v>45</v>
      </c>
      <c r="AC190" s="51">
        <v>3</v>
      </c>
      <c r="AD190" s="51">
        <v>1</v>
      </c>
      <c r="AQ190" s="128">
        <f t="shared" si="28"/>
        <v>45</v>
      </c>
      <c r="AR190" s="22">
        <v>1</v>
      </c>
      <c r="AS190" s="22">
        <v>1</v>
      </c>
      <c r="AT190" s="22">
        <v>2</v>
      </c>
      <c r="AU190" s="22">
        <v>1</v>
      </c>
      <c r="AV190" s="22">
        <v>2</v>
      </c>
      <c r="BA190" s="140">
        <f t="shared" si="29"/>
        <v>45</v>
      </c>
      <c r="BB190" s="135">
        <v>4</v>
      </c>
      <c r="BC190" s="135">
        <v>4</v>
      </c>
      <c r="BD190" s="135">
        <v>1</v>
      </c>
      <c r="BE190" s="135">
        <v>4</v>
      </c>
      <c r="BF190" s="135">
        <v>4</v>
      </c>
      <c r="BH190" s="145">
        <f t="shared" si="30"/>
        <v>45</v>
      </c>
      <c r="BI190" s="58">
        <v>1</v>
      </c>
      <c r="BJ190" s="58">
        <v>2</v>
      </c>
      <c r="BK190" s="58">
        <v>2</v>
      </c>
      <c r="BL190" s="58">
        <v>4</v>
      </c>
      <c r="BM190" s="58">
        <v>4</v>
      </c>
      <c r="BN190" s="58">
        <v>1</v>
      </c>
      <c r="BO190" s="58">
        <v>1</v>
      </c>
      <c r="BR190" s="153">
        <f t="shared" si="31"/>
        <v>45</v>
      </c>
      <c r="BS190" s="39">
        <v>4</v>
      </c>
      <c r="BT190" s="39">
        <v>2</v>
      </c>
      <c r="BU190" s="39">
        <v>2</v>
      </c>
      <c r="BV190" s="39">
        <v>2</v>
      </c>
      <c r="BW190" s="33"/>
    </row>
    <row r="191" spans="1:75" x14ac:dyDescent="0.25">
      <c r="A191" s="17">
        <v>3</v>
      </c>
      <c r="B191" s="17">
        <v>3</v>
      </c>
      <c r="C191" s="92"/>
      <c r="D191" s="17">
        <v>3</v>
      </c>
      <c r="E191" s="17">
        <v>3</v>
      </c>
      <c r="F191" s="17">
        <v>4</v>
      </c>
      <c r="G191" s="17">
        <v>1</v>
      </c>
      <c r="H191" s="17">
        <v>3</v>
      </c>
      <c r="I191" s="33"/>
      <c r="J191" s="106"/>
      <c r="K191" s="109">
        <f t="shared" si="25"/>
        <v>46</v>
      </c>
      <c r="L191" s="20">
        <v>4</v>
      </c>
      <c r="M191" s="20">
        <v>4</v>
      </c>
      <c r="N191" s="20">
        <v>4</v>
      </c>
      <c r="O191" s="20">
        <v>1</v>
      </c>
      <c r="P191" s="20">
        <v>4</v>
      </c>
      <c r="Q191" s="20">
        <v>4</v>
      </c>
      <c r="R191" s="33"/>
      <c r="S191" s="109">
        <f t="shared" si="26"/>
        <v>46</v>
      </c>
      <c r="T191" s="20">
        <v>4</v>
      </c>
      <c r="U191" s="20">
        <v>4</v>
      </c>
      <c r="V191" s="20">
        <v>3</v>
      </c>
      <c r="W191" s="20">
        <v>4</v>
      </c>
      <c r="X191" s="20">
        <v>3</v>
      </c>
      <c r="Y191" s="20">
        <v>2</v>
      </c>
      <c r="Z191" s="20">
        <v>4</v>
      </c>
      <c r="AA191" s="33"/>
      <c r="AB191" s="113">
        <f t="shared" si="27"/>
        <v>46</v>
      </c>
      <c r="AC191" s="51">
        <v>4</v>
      </c>
      <c r="AD191" s="51">
        <v>4</v>
      </c>
      <c r="AQ191" s="128">
        <f t="shared" si="28"/>
        <v>46</v>
      </c>
      <c r="AR191" s="22">
        <v>4</v>
      </c>
      <c r="AS191" s="22">
        <v>4</v>
      </c>
      <c r="AT191" s="22">
        <v>4</v>
      </c>
      <c r="AU191" s="22">
        <v>4</v>
      </c>
      <c r="AV191" s="22">
        <v>4</v>
      </c>
      <c r="BA191" s="140">
        <f t="shared" si="29"/>
        <v>46</v>
      </c>
      <c r="BB191" s="135">
        <v>4</v>
      </c>
      <c r="BC191" s="135">
        <v>1</v>
      </c>
      <c r="BD191" s="135">
        <v>1</v>
      </c>
      <c r="BE191" s="135">
        <v>4</v>
      </c>
      <c r="BF191" s="135">
        <v>4</v>
      </c>
      <c r="BH191" s="145">
        <f t="shared" si="30"/>
        <v>46</v>
      </c>
      <c r="BI191" s="58">
        <v>4</v>
      </c>
      <c r="BJ191" s="58">
        <v>4</v>
      </c>
      <c r="BK191" s="58">
        <v>4</v>
      </c>
      <c r="BL191" s="58">
        <v>4</v>
      </c>
      <c r="BM191" s="58">
        <v>1</v>
      </c>
      <c r="BN191" s="58">
        <v>4</v>
      </c>
      <c r="BO191" s="58">
        <v>4</v>
      </c>
      <c r="BR191" s="153">
        <f t="shared" si="31"/>
        <v>46</v>
      </c>
      <c r="BS191" s="39">
        <v>4</v>
      </c>
      <c r="BT191" s="39">
        <v>3</v>
      </c>
      <c r="BU191" s="39">
        <v>4</v>
      </c>
      <c r="BV191" s="39">
        <v>1</v>
      </c>
      <c r="BW191" s="33"/>
    </row>
    <row r="192" spans="1:75" x14ac:dyDescent="0.25">
      <c r="A192" s="17">
        <v>2</v>
      </c>
      <c r="B192" s="17">
        <v>2</v>
      </c>
      <c r="C192" s="92"/>
      <c r="D192" s="17">
        <v>3</v>
      </c>
      <c r="E192" s="17">
        <v>2</v>
      </c>
      <c r="F192" s="17">
        <v>2</v>
      </c>
      <c r="G192" s="17">
        <v>3</v>
      </c>
      <c r="H192" s="17">
        <v>3</v>
      </c>
      <c r="I192" s="33"/>
      <c r="J192" s="106"/>
      <c r="K192" s="109">
        <f t="shared" si="25"/>
        <v>47</v>
      </c>
      <c r="L192" s="20">
        <v>4</v>
      </c>
      <c r="M192" s="20">
        <v>3</v>
      </c>
      <c r="N192" s="20">
        <v>3</v>
      </c>
      <c r="O192" s="20">
        <v>1</v>
      </c>
      <c r="P192" s="20">
        <v>4</v>
      </c>
      <c r="Q192" s="20">
        <v>4</v>
      </c>
      <c r="R192" s="33"/>
      <c r="S192" s="109">
        <f t="shared" si="26"/>
        <v>47</v>
      </c>
      <c r="T192" s="20">
        <v>4</v>
      </c>
      <c r="U192" s="20">
        <v>4</v>
      </c>
      <c r="V192" s="20">
        <v>4</v>
      </c>
      <c r="W192" s="20">
        <v>3</v>
      </c>
      <c r="X192" s="20">
        <v>3</v>
      </c>
      <c r="Y192" s="20">
        <v>2</v>
      </c>
      <c r="Z192" s="20">
        <v>4</v>
      </c>
      <c r="AA192" s="33"/>
      <c r="AB192" s="113">
        <f t="shared" si="27"/>
        <v>47</v>
      </c>
      <c r="AC192" s="51">
        <v>4</v>
      </c>
      <c r="AD192" s="51">
        <v>1</v>
      </c>
      <c r="AQ192" s="128">
        <f t="shared" si="28"/>
        <v>47</v>
      </c>
      <c r="AR192" s="22">
        <v>4</v>
      </c>
      <c r="AS192" s="22">
        <v>2</v>
      </c>
      <c r="AT192" s="22">
        <v>2</v>
      </c>
      <c r="AU192" s="22">
        <v>1</v>
      </c>
      <c r="AV192" s="22">
        <v>2</v>
      </c>
      <c r="BA192" s="140">
        <f t="shared" si="29"/>
        <v>47</v>
      </c>
      <c r="BB192" s="135">
        <v>4</v>
      </c>
      <c r="BC192" s="142">
        <v>4</v>
      </c>
      <c r="BD192" s="135">
        <v>1</v>
      </c>
      <c r="BE192" s="135">
        <v>4</v>
      </c>
      <c r="BF192" s="135">
        <v>4</v>
      </c>
      <c r="BH192" s="145">
        <f t="shared" si="30"/>
        <v>47</v>
      </c>
      <c r="BI192" s="58">
        <v>4</v>
      </c>
      <c r="BJ192" s="58">
        <v>1</v>
      </c>
      <c r="BK192" s="58">
        <v>3</v>
      </c>
      <c r="BL192" s="58">
        <v>4</v>
      </c>
      <c r="BM192" s="58">
        <v>4</v>
      </c>
      <c r="BN192" s="58">
        <v>1</v>
      </c>
      <c r="BO192" s="58">
        <v>1</v>
      </c>
      <c r="BR192" s="153">
        <f t="shared" si="31"/>
        <v>47</v>
      </c>
      <c r="BS192" s="39">
        <v>4</v>
      </c>
      <c r="BT192" s="39">
        <v>2</v>
      </c>
      <c r="BU192" s="39">
        <v>2</v>
      </c>
      <c r="BV192" s="39">
        <v>2</v>
      </c>
      <c r="BW192" s="33"/>
    </row>
    <row r="193" spans="1:75" x14ac:dyDescent="0.25">
      <c r="A193" s="17">
        <v>4</v>
      </c>
      <c r="B193" s="17">
        <v>4</v>
      </c>
      <c r="C193" s="92"/>
      <c r="D193" s="17">
        <v>4</v>
      </c>
      <c r="E193" s="17">
        <v>4</v>
      </c>
      <c r="F193" s="17">
        <v>3</v>
      </c>
      <c r="G193" s="17">
        <v>1</v>
      </c>
      <c r="H193" s="17">
        <v>3</v>
      </c>
      <c r="I193" s="33"/>
      <c r="J193" s="106"/>
      <c r="K193" s="109">
        <f t="shared" si="25"/>
        <v>48</v>
      </c>
      <c r="L193" s="20">
        <v>3</v>
      </c>
      <c r="M193" s="20">
        <v>3</v>
      </c>
      <c r="N193" s="20">
        <v>3</v>
      </c>
      <c r="O193" s="20">
        <v>3</v>
      </c>
      <c r="P193" s="20">
        <v>4</v>
      </c>
      <c r="Q193" s="20">
        <v>3</v>
      </c>
      <c r="R193" s="33"/>
      <c r="S193" s="109">
        <f t="shared" si="26"/>
        <v>48</v>
      </c>
      <c r="T193" s="20">
        <v>3</v>
      </c>
      <c r="U193" s="20">
        <v>1</v>
      </c>
      <c r="V193" s="20">
        <v>3</v>
      </c>
      <c r="W193" s="20">
        <v>2</v>
      </c>
      <c r="X193" s="20">
        <v>3</v>
      </c>
      <c r="Y193" s="20">
        <v>1</v>
      </c>
      <c r="Z193" s="20">
        <v>4</v>
      </c>
      <c r="AA193" s="33"/>
      <c r="AB193" s="113">
        <f t="shared" si="27"/>
        <v>48</v>
      </c>
      <c r="AC193" s="51">
        <v>3</v>
      </c>
      <c r="AD193" s="51">
        <v>1</v>
      </c>
      <c r="AQ193" s="128">
        <f t="shared" si="28"/>
        <v>48</v>
      </c>
      <c r="AR193" s="22">
        <v>4</v>
      </c>
      <c r="AS193" s="22">
        <v>3</v>
      </c>
      <c r="AT193" s="22">
        <v>4</v>
      </c>
      <c r="AU193" s="22">
        <v>4</v>
      </c>
      <c r="AV193" s="22">
        <v>4</v>
      </c>
      <c r="BA193" s="140">
        <f t="shared" si="29"/>
        <v>48</v>
      </c>
      <c r="BB193" s="135">
        <v>4</v>
      </c>
      <c r="BC193" s="135">
        <v>3</v>
      </c>
      <c r="BD193" s="135">
        <v>1</v>
      </c>
      <c r="BE193" s="135">
        <v>4</v>
      </c>
      <c r="BF193" s="135">
        <v>3</v>
      </c>
      <c r="BH193" s="145">
        <f t="shared" si="30"/>
        <v>48</v>
      </c>
      <c r="BI193" s="58">
        <v>4</v>
      </c>
      <c r="BJ193" s="58">
        <v>2</v>
      </c>
      <c r="BK193" s="58">
        <v>4</v>
      </c>
      <c r="BL193" s="58">
        <v>4</v>
      </c>
      <c r="BM193" s="58">
        <v>1</v>
      </c>
      <c r="BN193" s="58">
        <v>4</v>
      </c>
      <c r="BO193" s="58">
        <v>4</v>
      </c>
      <c r="BQ193" s="106"/>
      <c r="BR193" s="153">
        <f t="shared" si="31"/>
        <v>48</v>
      </c>
      <c r="BS193" s="39">
        <v>4</v>
      </c>
      <c r="BT193" s="39">
        <v>4</v>
      </c>
      <c r="BU193" s="39">
        <v>4</v>
      </c>
      <c r="BV193" s="39">
        <v>1</v>
      </c>
      <c r="BW193" s="33"/>
    </row>
    <row r="194" spans="1:75" x14ac:dyDescent="0.25">
      <c r="A194" s="17">
        <v>4</v>
      </c>
      <c r="B194" s="17">
        <v>4</v>
      </c>
      <c r="C194" s="92"/>
      <c r="D194" s="17">
        <v>4</v>
      </c>
      <c r="E194" s="17">
        <v>4</v>
      </c>
      <c r="F194" s="17">
        <v>4</v>
      </c>
      <c r="G194" s="17">
        <v>1</v>
      </c>
      <c r="H194" s="17">
        <v>4</v>
      </c>
      <c r="I194" s="33"/>
      <c r="J194" s="106"/>
      <c r="K194" s="109">
        <f t="shared" si="25"/>
        <v>49</v>
      </c>
      <c r="L194" s="20">
        <v>4</v>
      </c>
      <c r="M194" s="20">
        <v>4</v>
      </c>
      <c r="N194" s="20">
        <v>4</v>
      </c>
      <c r="O194" s="20">
        <v>1</v>
      </c>
      <c r="P194" s="20">
        <v>4</v>
      </c>
      <c r="Q194" s="20">
        <v>4</v>
      </c>
      <c r="R194" s="33"/>
      <c r="S194" s="109">
        <f t="shared" si="26"/>
        <v>49</v>
      </c>
      <c r="T194" s="20">
        <v>4</v>
      </c>
      <c r="U194" s="20">
        <v>4</v>
      </c>
      <c r="V194" s="20">
        <v>2</v>
      </c>
      <c r="W194" s="20">
        <v>2</v>
      </c>
      <c r="X194" s="20">
        <v>2</v>
      </c>
      <c r="Y194" s="20">
        <v>1</v>
      </c>
      <c r="Z194" s="20">
        <v>4</v>
      </c>
      <c r="AA194" s="33"/>
      <c r="AB194" s="113">
        <f t="shared" si="27"/>
        <v>49</v>
      </c>
      <c r="AC194" s="114">
        <v>4</v>
      </c>
      <c r="AD194" s="114">
        <v>4</v>
      </c>
      <c r="AQ194" s="136">
        <f t="shared" si="28"/>
        <v>49</v>
      </c>
      <c r="AR194" s="129">
        <v>4</v>
      </c>
      <c r="AS194" s="129">
        <v>2</v>
      </c>
      <c r="AT194" s="129">
        <v>4</v>
      </c>
      <c r="AU194" s="129">
        <v>4</v>
      </c>
      <c r="AV194" s="129">
        <v>4</v>
      </c>
      <c r="BA194" s="140">
        <f t="shared" si="29"/>
        <v>49</v>
      </c>
      <c r="BB194" s="135">
        <v>4</v>
      </c>
      <c r="BC194" s="135">
        <v>1</v>
      </c>
      <c r="BD194" s="135">
        <v>1</v>
      </c>
      <c r="BE194" s="135">
        <v>4</v>
      </c>
      <c r="BF194" s="135">
        <v>4</v>
      </c>
      <c r="BH194" s="146">
        <f t="shared" si="30"/>
        <v>49</v>
      </c>
      <c r="BI194" s="134">
        <v>4</v>
      </c>
      <c r="BJ194" s="134">
        <v>4</v>
      </c>
      <c r="BK194" s="134">
        <v>4</v>
      </c>
      <c r="BL194" s="134">
        <v>4</v>
      </c>
      <c r="BM194" s="134">
        <v>1</v>
      </c>
      <c r="BN194" s="134">
        <v>4</v>
      </c>
      <c r="BO194" s="134">
        <v>4</v>
      </c>
      <c r="BR194" s="153">
        <f t="shared" si="31"/>
        <v>49</v>
      </c>
      <c r="BS194" s="39">
        <v>4</v>
      </c>
      <c r="BT194" s="39">
        <v>4</v>
      </c>
      <c r="BU194" s="39">
        <v>4</v>
      </c>
      <c r="BV194" s="39">
        <v>1</v>
      </c>
      <c r="BW194" s="33"/>
    </row>
    <row r="195" spans="1:75" x14ac:dyDescent="0.25">
      <c r="A195" s="17">
        <v>4</v>
      </c>
      <c r="B195" s="17">
        <v>4</v>
      </c>
      <c r="C195" s="92"/>
      <c r="D195" s="17">
        <v>3</v>
      </c>
      <c r="E195" s="17">
        <v>3</v>
      </c>
      <c r="F195" s="17">
        <v>4</v>
      </c>
      <c r="G195" s="17">
        <v>1</v>
      </c>
      <c r="H195" s="17">
        <v>4</v>
      </c>
      <c r="I195" s="33"/>
      <c r="J195" s="106"/>
      <c r="K195" s="109">
        <f t="shared" si="25"/>
        <v>50</v>
      </c>
      <c r="L195" s="20">
        <v>3</v>
      </c>
      <c r="M195" s="20">
        <v>3</v>
      </c>
      <c r="N195" s="20">
        <v>3</v>
      </c>
      <c r="O195" s="20">
        <v>1</v>
      </c>
      <c r="P195" s="20">
        <v>4</v>
      </c>
      <c r="Q195" s="20">
        <v>4</v>
      </c>
      <c r="R195" s="101"/>
      <c r="S195" s="109">
        <f t="shared" si="26"/>
        <v>50</v>
      </c>
      <c r="T195" s="20">
        <v>3</v>
      </c>
      <c r="U195" s="20">
        <v>4</v>
      </c>
      <c r="V195" s="20">
        <v>3</v>
      </c>
      <c r="W195" s="20">
        <v>3</v>
      </c>
      <c r="X195" s="20">
        <v>3</v>
      </c>
      <c r="Y195" s="20">
        <v>2</v>
      </c>
      <c r="Z195" s="20">
        <v>4</v>
      </c>
      <c r="AA195" s="33"/>
      <c r="AB195" s="113">
        <f t="shared" si="27"/>
        <v>50</v>
      </c>
      <c r="AC195" s="51">
        <v>4</v>
      </c>
      <c r="AD195" s="51">
        <v>1</v>
      </c>
      <c r="AE195" s="9"/>
      <c r="AF195" s="9"/>
      <c r="AP195" s="9"/>
      <c r="AQ195" s="128">
        <f t="shared" si="28"/>
        <v>50</v>
      </c>
      <c r="AR195" s="22">
        <v>4</v>
      </c>
      <c r="AS195" s="22">
        <v>4</v>
      </c>
      <c r="AT195" s="22">
        <v>4</v>
      </c>
      <c r="AU195" s="22">
        <v>4</v>
      </c>
      <c r="AV195" s="22">
        <v>4</v>
      </c>
      <c r="AW195" s="9"/>
      <c r="AZ195" s="9"/>
      <c r="BA195" s="140">
        <f t="shared" si="29"/>
        <v>50</v>
      </c>
      <c r="BB195" s="135">
        <v>4</v>
      </c>
      <c r="BC195" s="135">
        <v>1</v>
      </c>
      <c r="BD195" s="135">
        <v>1</v>
      </c>
      <c r="BE195" s="135">
        <v>4</v>
      </c>
      <c r="BF195" s="150">
        <v>4</v>
      </c>
      <c r="BG195" s="9"/>
      <c r="BH195" s="145">
        <f t="shared" si="30"/>
        <v>50</v>
      </c>
      <c r="BI195" s="58">
        <v>4</v>
      </c>
      <c r="BJ195" s="58">
        <v>4</v>
      </c>
      <c r="BK195" s="58">
        <v>1</v>
      </c>
      <c r="BL195" s="58">
        <v>4</v>
      </c>
      <c r="BM195" s="58">
        <v>4</v>
      </c>
      <c r="BN195" s="58">
        <v>4</v>
      </c>
      <c r="BO195" s="58">
        <v>4</v>
      </c>
      <c r="BP195" s="9"/>
      <c r="BR195" s="153">
        <f t="shared" si="31"/>
        <v>50</v>
      </c>
      <c r="BS195" s="39">
        <v>4</v>
      </c>
      <c r="BT195" s="39">
        <v>4</v>
      </c>
      <c r="BU195" s="39">
        <v>4</v>
      </c>
      <c r="BV195" s="39">
        <v>1</v>
      </c>
      <c r="BW195" s="33"/>
    </row>
    <row r="196" spans="1:75" x14ac:dyDescent="0.25">
      <c r="A196" s="17">
        <v>4</v>
      </c>
      <c r="B196" s="17">
        <v>4</v>
      </c>
      <c r="C196" s="92"/>
      <c r="D196" s="17">
        <v>4</v>
      </c>
      <c r="E196" s="17">
        <v>4</v>
      </c>
      <c r="F196" s="17">
        <v>4</v>
      </c>
      <c r="G196" s="17">
        <v>1</v>
      </c>
      <c r="H196" s="17">
        <v>4</v>
      </c>
      <c r="I196" s="33"/>
      <c r="J196" s="106"/>
      <c r="K196" s="109">
        <f t="shared" si="25"/>
        <v>51</v>
      </c>
      <c r="L196" s="20">
        <v>4</v>
      </c>
      <c r="M196" s="20">
        <v>4</v>
      </c>
      <c r="N196" s="20">
        <v>4</v>
      </c>
      <c r="O196" s="20">
        <v>1</v>
      </c>
      <c r="P196" s="20">
        <v>4</v>
      </c>
      <c r="Q196" s="20">
        <v>4</v>
      </c>
      <c r="R196" s="33"/>
      <c r="S196" s="109">
        <f t="shared" si="26"/>
        <v>51</v>
      </c>
      <c r="T196" s="20">
        <v>3</v>
      </c>
      <c r="U196" s="20">
        <v>1</v>
      </c>
      <c r="V196" s="20">
        <v>3</v>
      </c>
      <c r="W196" s="20">
        <v>3</v>
      </c>
      <c r="X196" s="20">
        <v>3</v>
      </c>
      <c r="Y196" s="20">
        <v>2</v>
      </c>
      <c r="Z196" s="20">
        <v>4</v>
      </c>
      <c r="AA196" s="33"/>
      <c r="AB196" s="113">
        <f t="shared" si="27"/>
        <v>51</v>
      </c>
      <c r="AC196" s="115">
        <v>4</v>
      </c>
      <c r="AD196" s="115">
        <v>1</v>
      </c>
      <c r="AQ196" s="128">
        <f t="shared" si="28"/>
        <v>51</v>
      </c>
      <c r="AR196" s="22">
        <v>1</v>
      </c>
      <c r="AS196" s="22">
        <v>1</v>
      </c>
      <c r="AT196" s="22">
        <v>1</v>
      </c>
      <c r="AU196" s="22">
        <v>1</v>
      </c>
      <c r="AV196" s="22">
        <v>1</v>
      </c>
      <c r="BA196" s="140">
        <f t="shared" si="29"/>
        <v>51</v>
      </c>
      <c r="BB196" s="135">
        <v>1</v>
      </c>
      <c r="BC196" s="135">
        <v>1</v>
      </c>
      <c r="BD196" s="135">
        <v>1</v>
      </c>
      <c r="BE196" s="135">
        <v>1</v>
      </c>
      <c r="BF196" s="150">
        <v>1</v>
      </c>
      <c r="BG196" s="9"/>
      <c r="BH196" s="145">
        <f t="shared" si="30"/>
        <v>51</v>
      </c>
      <c r="BI196" s="58">
        <v>1</v>
      </c>
      <c r="BJ196" s="58">
        <v>4</v>
      </c>
      <c r="BK196" s="58">
        <v>1</v>
      </c>
      <c r="BL196" s="58">
        <v>4</v>
      </c>
      <c r="BM196" s="58">
        <v>1</v>
      </c>
      <c r="BN196" s="58">
        <v>1</v>
      </c>
      <c r="BO196" s="58">
        <v>1</v>
      </c>
      <c r="BP196" s="9"/>
      <c r="BR196" s="153">
        <f t="shared" si="31"/>
        <v>51</v>
      </c>
      <c r="BS196" s="39">
        <v>4</v>
      </c>
      <c r="BT196" s="39">
        <v>2</v>
      </c>
      <c r="BU196" s="39">
        <v>2</v>
      </c>
      <c r="BV196" s="39">
        <v>2</v>
      </c>
      <c r="BW196" s="33"/>
    </row>
    <row r="197" spans="1:75" x14ac:dyDescent="0.25">
      <c r="A197" s="17">
        <v>3</v>
      </c>
      <c r="B197" s="17">
        <v>3</v>
      </c>
      <c r="C197" s="92"/>
      <c r="D197" s="17">
        <v>3</v>
      </c>
      <c r="E197" s="17">
        <v>3</v>
      </c>
      <c r="F197" s="17">
        <v>4</v>
      </c>
      <c r="G197" s="17">
        <v>1</v>
      </c>
      <c r="H197" s="17">
        <v>3</v>
      </c>
      <c r="I197" s="33"/>
      <c r="J197" s="106"/>
      <c r="K197" s="109">
        <f t="shared" si="25"/>
        <v>52</v>
      </c>
      <c r="L197" s="20">
        <v>4</v>
      </c>
      <c r="M197" s="20">
        <v>4</v>
      </c>
      <c r="N197" s="20">
        <v>4</v>
      </c>
      <c r="O197" s="20">
        <v>1</v>
      </c>
      <c r="P197" s="20">
        <v>4</v>
      </c>
      <c r="Q197" s="20">
        <v>4</v>
      </c>
      <c r="R197" s="33"/>
      <c r="S197" s="109">
        <f t="shared" si="26"/>
        <v>52</v>
      </c>
      <c r="T197" s="20">
        <v>4</v>
      </c>
      <c r="U197" s="20">
        <v>1</v>
      </c>
      <c r="V197" s="20">
        <v>3</v>
      </c>
      <c r="W197" s="20">
        <v>3</v>
      </c>
      <c r="X197" s="20">
        <v>2</v>
      </c>
      <c r="Y197" s="20">
        <v>1</v>
      </c>
      <c r="Z197" s="20">
        <v>4</v>
      </c>
      <c r="AA197" s="33"/>
      <c r="AB197" s="113">
        <f t="shared" si="27"/>
        <v>52</v>
      </c>
      <c r="AC197" s="51">
        <v>4</v>
      </c>
      <c r="AD197" s="51">
        <v>1</v>
      </c>
      <c r="AQ197" s="128">
        <f t="shared" si="28"/>
        <v>52</v>
      </c>
      <c r="AR197" s="22">
        <v>1</v>
      </c>
      <c r="AS197" s="22">
        <v>1</v>
      </c>
      <c r="AT197" s="22">
        <v>1</v>
      </c>
      <c r="AU197" s="22">
        <v>1</v>
      </c>
      <c r="AV197" s="22">
        <v>1</v>
      </c>
      <c r="BA197" s="140">
        <f t="shared" si="29"/>
        <v>52</v>
      </c>
      <c r="BB197" s="135">
        <v>1</v>
      </c>
      <c r="BC197" s="135">
        <v>1</v>
      </c>
      <c r="BD197" s="135">
        <v>4</v>
      </c>
      <c r="BE197" s="135">
        <v>4</v>
      </c>
      <c r="BF197" s="135">
        <v>1</v>
      </c>
      <c r="BH197" s="145">
        <f t="shared" si="30"/>
        <v>52</v>
      </c>
      <c r="BI197" s="58">
        <v>1</v>
      </c>
      <c r="BJ197" s="58">
        <v>1</v>
      </c>
      <c r="BK197" s="58">
        <v>1</v>
      </c>
      <c r="BL197" s="58">
        <v>1</v>
      </c>
      <c r="BM197" s="58">
        <v>1</v>
      </c>
      <c r="BN197" s="58">
        <v>1</v>
      </c>
      <c r="BO197" s="58">
        <v>1</v>
      </c>
      <c r="BR197" s="153">
        <f t="shared" si="31"/>
        <v>52</v>
      </c>
      <c r="BS197" s="39">
        <v>4</v>
      </c>
      <c r="BT197" s="39">
        <v>2</v>
      </c>
      <c r="BU197" s="39">
        <v>2</v>
      </c>
      <c r="BV197" s="39">
        <v>2</v>
      </c>
      <c r="BW197" s="33"/>
    </row>
    <row r="198" spans="1:75" x14ac:dyDescent="0.25">
      <c r="A198" s="17">
        <v>4</v>
      </c>
      <c r="B198" s="17">
        <v>4</v>
      </c>
      <c r="C198" s="92"/>
      <c r="D198" s="17">
        <v>4</v>
      </c>
      <c r="E198" s="17">
        <v>4</v>
      </c>
      <c r="F198" s="17">
        <v>2</v>
      </c>
      <c r="G198" s="17">
        <v>2</v>
      </c>
      <c r="H198" s="17">
        <v>3</v>
      </c>
      <c r="I198" s="33"/>
      <c r="J198" s="106"/>
      <c r="K198" s="109">
        <f t="shared" si="25"/>
        <v>53</v>
      </c>
      <c r="L198" s="20">
        <v>3</v>
      </c>
      <c r="M198" s="20">
        <v>4</v>
      </c>
      <c r="N198" s="20">
        <v>3</v>
      </c>
      <c r="O198" s="20">
        <v>1</v>
      </c>
      <c r="P198" s="20">
        <v>4</v>
      </c>
      <c r="Q198" s="20">
        <v>4</v>
      </c>
      <c r="R198" s="33"/>
      <c r="S198" s="109">
        <f t="shared" si="26"/>
        <v>53</v>
      </c>
      <c r="T198" s="20">
        <v>2</v>
      </c>
      <c r="U198" s="20">
        <v>1</v>
      </c>
      <c r="V198" s="20">
        <v>3</v>
      </c>
      <c r="W198" s="20">
        <v>4</v>
      </c>
      <c r="X198" s="20">
        <v>3</v>
      </c>
      <c r="Y198" s="20">
        <v>1</v>
      </c>
      <c r="Z198" s="20">
        <v>4</v>
      </c>
      <c r="AA198" s="33"/>
      <c r="AB198" s="113">
        <f t="shared" si="27"/>
        <v>53</v>
      </c>
      <c r="AC198" s="51">
        <v>4</v>
      </c>
      <c r="AD198" s="51">
        <v>1</v>
      </c>
      <c r="AQ198" s="128">
        <f t="shared" si="28"/>
        <v>53</v>
      </c>
      <c r="AR198" s="22">
        <v>1</v>
      </c>
      <c r="AS198" s="22">
        <v>1</v>
      </c>
      <c r="AT198" s="22">
        <v>1</v>
      </c>
      <c r="AU198" s="22">
        <v>1</v>
      </c>
      <c r="AV198" s="22">
        <v>1</v>
      </c>
      <c r="BA198" s="140">
        <f t="shared" si="29"/>
        <v>53</v>
      </c>
      <c r="BB198" s="135">
        <v>4</v>
      </c>
      <c r="BC198" s="135">
        <v>1</v>
      </c>
      <c r="BD198" s="135">
        <v>1</v>
      </c>
      <c r="BE198" s="135">
        <v>3</v>
      </c>
      <c r="BF198" s="135">
        <v>4</v>
      </c>
      <c r="BH198" s="145">
        <f t="shared" si="30"/>
        <v>53</v>
      </c>
      <c r="BI198" s="58">
        <v>1</v>
      </c>
      <c r="BJ198" s="58">
        <v>2</v>
      </c>
      <c r="BK198" s="58">
        <v>4</v>
      </c>
      <c r="BL198" s="58">
        <v>4</v>
      </c>
      <c r="BM198" s="58">
        <v>1</v>
      </c>
      <c r="BN198" s="58">
        <v>1</v>
      </c>
      <c r="BO198" s="58">
        <v>1</v>
      </c>
      <c r="BR198" s="153">
        <f t="shared" si="31"/>
        <v>53</v>
      </c>
      <c r="BS198" s="39">
        <v>4</v>
      </c>
      <c r="BT198" s="39">
        <v>2</v>
      </c>
      <c r="BU198" s="39">
        <v>2</v>
      </c>
      <c r="BV198" s="39">
        <v>2</v>
      </c>
      <c r="BW198" s="33"/>
    </row>
    <row r="199" spans="1:75" x14ac:dyDescent="0.25">
      <c r="A199" s="17">
        <v>4</v>
      </c>
      <c r="B199" s="17">
        <v>4</v>
      </c>
      <c r="C199" s="92"/>
      <c r="D199" s="17">
        <v>4</v>
      </c>
      <c r="E199" s="17">
        <v>3</v>
      </c>
      <c r="F199" s="17">
        <v>4</v>
      </c>
      <c r="G199" s="17">
        <v>1</v>
      </c>
      <c r="H199" s="17">
        <v>4</v>
      </c>
      <c r="I199" s="33"/>
      <c r="J199" s="106"/>
      <c r="K199" s="109">
        <f t="shared" si="25"/>
        <v>54</v>
      </c>
      <c r="L199" s="20">
        <v>3</v>
      </c>
      <c r="M199" s="20">
        <v>4</v>
      </c>
      <c r="N199" s="20">
        <v>4</v>
      </c>
      <c r="O199" s="20">
        <v>1</v>
      </c>
      <c r="P199" s="20">
        <v>4</v>
      </c>
      <c r="Q199" s="20">
        <v>1</v>
      </c>
      <c r="R199" s="33"/>
      <c r="S199" s="109">
        <f t="shared" si="26"/>
        <v>54</v>
      </c>
      <c r="T199" s="20">
        <v>2</v>
      </c>
      <c r="U199" s="20">
        <v>1</v>
      </c>
      <c r="V199" s="20">
        <v>4</v>
      </c>
      <c r="W199" s="20">
        <v>3</v>
      </c>
      <c r="X199" s="20">
        <v>2</v>
      </c>
      <c r="Y199" s="20">
        <v>2</v>
      </c>
      <c r="Z199" s="20">
        <v>3</v>
      </c>
      <c r="AA199" s="33"/>
      <c r="AB199" s="113">
        <f t="shared" si="27"/>
        <v>54</v>
      </c>
      <c r="AC199" s="51">
        <v>4</v>
      </c>
      <c r="AD199" s="51">
        <v>1</v>
      </c>
      <c r="AQ199" s="128">
        <f t="shared" si="28"/>
        <v>54</v>
      </c>
      <c r="AR199" s="22">
        <v>1</v>
      </c>
      <c r="AS199" s="22">
        <v>1</v>
      </c>
      <c r="AT199" s="22">
        <v>4</v>
      </c>
      <c r="AU199" s="22">
        <v>1</v>
      </c>
      <c r="AV199" s="22">
        <v>1</v>
      </c>
      <c r="BA199" s="140">
        <f t="shared" si="29"/>
        <v>54</v>
      </c>
      <c r="BB199" s="135">
        <v>1</v>
      </c>
      <c r="BC199" s="135">
        <v>1</v>
      </c>
      <c r="BD199" s="135">
        <v>1</v>
      </c>
      <c r="BE199" s="135">
        <v>2</v>
      </c>
      <c r="BF199" s="135">
        <v>4</v>
      </c>
      <c r="BH199" s="145">
        <f t="shared" si="30"/>
        <v>54</v>
      </c>
      <c r="BI199" s="58">
        <v>1</v>
      </c>
      <c r="BJ199" s="58">
        <v>2</v>
      </c>
      <c r="BK199" s="58">
        <v>1</v>
      </c>
      <c r="BL199" s="58">
        <v>1</v>
      </c>
      <c r="BM199" s="58">
        <v>4</v>
      </c>
      <c r="BN199" s="58">
        <v>1</v>
      </c>
      <c r="BO199" s="58">
        <v>1</v>
      </c>
      <c r="BR199" s="153">
        <f t="shared" si="31"/>
        <v>54</v>
      </c>
      <c r="BS199" s="39">
        <v>4</v>
      </c>
      <c r="BT199" s="39">
        <v>2</v>
      </c>
      <c r="BU199" s="39">
        <v>2</v>
      </c>
      <c r="BV199" s="39">
        <v>2</v>
      </c>
      <c r="BW199" s="33"/>
    </row>
    <row r="200" spans="1:75" x14ac:dyDescent="0.25">
      <c r="A200" s="17">
        <v>4</v>
      </c>
      <c r="B200" s="17">
        <v>4</v>
      </c>
      <c r="C200" s="92"/>
      <c r="D200" s="17">
        <v>4</v>
      </c>
      <c r="E200" s="17">
        <v>4</v>
      </c>
      <c r="F200" s="17">
        <v>4</v>
      </c>
      <c r="G200" s="17">
        <v>1</v>
      </c>
      <c r="H200" s="17">
        <v>3</v>
      </c>
      <c r="I200" s="33"/>
      <c r="J200" s="106"/>
      <c r="K200" s="109">
        <f t="shared" si="25"/>
        <v>55</v>
      </c>
      <c r="L200" s="20">
        <v>3</v>
      </c>
      <c r="M200" s="20">
        <v>3</v>
      </c>
      <c r="N200" s="20">
        <v>3</v>
      </c>
      <c r="O200" s="20">
        <v>1</v>
      </c>
      <c r="P200" s="20">
        <v>4</v>
      </c>
      <c r="Q200" s="20">
        <v>4</v>
      </c>
      <c r="R200" s="33"/>
      <c r="S200" s="109">
        <f t="shared" si="26"/>
        <v>55</v>
      </c>
      <c r="T200" s="20">
        <v>2</v>
      </c>
      <c r="U200" s="20">
        <v>1</v>
      </c>
      <c r="V200" s="20">
        <v>3</v>
      </c>
      <c r="W200" s="20">
        <v>3</v>
      </c>
      <c r="X200" s="20">
        <v>2</v>
      </c>
      <c r="Y200" s="20">
        <v>2</v>
      </c>
      <c r="Z200" s="20">
        <v>4</v>
      </c>
      <c r="AA200" s="33"/>
      <c r="AB200" s="113">
        <f t="shared" si="27"/>
        <v>55</v>
      </c>
      <c r="AC200" s="51">
        <v>4</v>
      </c>
      <c r="AD200" s="51">
        <v>1</v>
      </c>
      <c r="AQ200" s="128">
        <f t="shared" si="28"/>
        <v>55</v>
      </c>
      <c r="AR200" s="22">
        <v>1</v>
      </c>
      <c r="AS200" s="22">
        <v>1</v>
      </c>
      <c r="AT200" s="22">
        <v>1</v>
      </c>
      <c r="AU200" s="22">
        <v>1</v>
      </c>
      <c r="AV200" s="22">
        <v>1</v>
      </c>
      <c r="BA200" s="140">
        <f t="shared" si="29"/>
        <v>55</v>
      </c>
      <c r="BB200" s="135">
        <v>1</v>
      </c>
      <c r="BC200" s="135">
        <v>1</v>
      </c>
      <c r="BD200" s="135">
        <v>1</v>
      </c>
      <c r="BE200" s="135">
        <v>4</v>
      </c>
      <c r="BF200" s="135">
        <v>4</v>
      </c>
      <c r="BH200" s="145">
        <f t="shared" si="30"/>
        <v>55</v>
      </c>
      <c r="BI200" s="58">
        <v>1</v>
      </c>
      <c r="BJ200" s="58">
        <v>2</v>
      </c>
      <c r="BK200" s="58">
        <v>3</v>
      </c>
      <c r="BL200" s="58">
        <v>4</v>
      </c>
      <c r="BM200" s="58">
        <v>4</v>
      </c>
      <c r="BN200" s="58">
        <v>1</v>
      </c>
      <c r="BO200" s="58">
        <v>1</v>
      </c>
      <c r="BR200" s="153">
        <f t="shared" si="31"/>
        <v>55</v>
      </c>
      <c r="BS200" s="39">
        <v>4</v>
      </c>
      <c r="BT200" s="39">
        <v>2</v>
      </c>
      <c r="BU200" s="39">
        <v>4</v>
      </c>
      <c r="BV200" s="39">
        <v>2</v>
      </c>
      <c r="BW200" s="33"/>
    </row>
    <row r="201" spans="1:75" x14ac:dyDescent="0.25">
      <c r="A201" s="17">
        <v>4</v>
      </c>
      <c r="B201" s="17">
        <v>4</v>
      </c>
      <c r="C201" s="92"/>
      <c r="D201" s="17">
        <v>4</v>
      </c>
      <c r="E201" s="17">
        <v>3</v>
      </c>
      <c r="F201" s="17">
        <v>4</v>
      </c>
      <c r="G201" s="17">
        <v>1</v>
      </c>
      <c r="H201" s="17">
        <v>4</v>
      </c>
      <c r="I201" s="33"/>
      <c r="J201" s="106"/>
      <c r="K201" s="109">
        <f t="shared" si="25"/>
        <v>56</v>
      </c>
      <c r="L201" s="20">
        <v>3</v>
      </c>
      <c r="M201" s="20">
        <v>3</v>
      </c>
      <c r="N201" s="20">
        <v>4</v>
      </c>
      <c r="O201" s="20">
        <v>1</v>
      </c>
      <c r="P201" s="20">
        <v>4</v>
      </c>
      <c r="Q201" s="20">
        <v>4</v>
      </c>
      <c r="R201" s="33"/>
      <c r="S201" s="109">
        <f t="shared" si="26"/>
        <v>56</v>
      </c>
      <c r="T201" s="20">
        <v>4</v>
      </c>
      <c r="U201" s="20">
        <v>1</v>
      </c>
      <c r="V201" s="20">
        <v>3</v>
      </c>
      <c r="W201" s="20">
        <v>4</v>
      </c>
      <c r="X201" s="20">
        <v>3</v>
      </c>
      <c r="Y201" s="20">
        <v>1</v>
      </c>
      <c r="Z201" s="20">
        <v>4</v>
      </c>
      <c r="AA201" s="33"/>
      <c r="AB201" s="113">
        <f t="shared" si="27"/>
        <v>56</v>
      </c>
      <c r="AC201" s="51">
        <v>1</v>
      </c>
      <c r="AD201" s="51">
        <v>1</v>
      </c>
      <c r="AQ201" s="128">
        <f t="shared" si="28"/>
        <v>56</v>
      </c>
      <c r="AR201" s="22">
        <v>4</v>
      </c>
      <c r="AS201" s="22">
        <v>4</v>
      </c>
      <c r="AT201" s="22">
        <v>4</v>
      </c>
      <c r="AU201" s="22">
        <v>2</v>
      </c>
      <c r="AV201" s="22">
        <v>4</v>
      </c>
      <c r="BA201" s="140">
        <f t="shared" si="29"/>
        <v>56</v>
      </c>
      <c r="BB201" s="135">
        <v>3</v>
      </c>
      <c r="BC201" s="135">
        <v>2</v>
      </c>
      <c r="BD201" s="135">
        <v>4</v>
      </c>
      <c r="BE201" s="135">
        <v>2</v>
      </c>
      <c r="BF201" s="135">
        <v>4</v>
      </c>
      <c r="BH201" s="145">
        <f t="shared" si="30"/>
        <v>56</v>
      </c>
      <c r="BI201" s="58">
        <v>4</v>
      </c>
      <c r="BJ201" s="58">
        <v>4</v>
      </c>
      <c r="BK201" s="58">
        <v>4</v>
      </c>
      <c r="BL201" s="58">
        <v>2</v>
      </c>
      <c r="BM201" s="58">
        <v>2</v>
      </c>
      <c r="BN201" s="58">
        <v>4</v>
      </c>
      <c r="BO201" s="58">
        <v>4</v>
      </c>
      <c r="BR201" s="153">
        <f t="shared" si="31"/>
        <v>56</v>
      </c>
      <c r="BS201" s="39">
        <v>4</v>
      </c>
      <c r="BT201" s="39">
        <v>4</v>
      </c>
      <c r="BU201" s="39">
        <v>4</v>
      </c>
      <c r="BV201" s="39">
        <v>1</v>
      </c>
      <c r="BW201" s="33"/>
    </row>
    <row r="202" spans="1:75" x14ac:dyDescent="0.25">
      <c r="A202" s="17">
        <v>4</v>
      </c>
      <c r="B202" s="17">
        <v>4</v>
      </c>
      <c r="C202" s="92"/>
      <c r="D202" s="17">
        <v>4</v>
      </c>
      <c r="E202" s="17">
        <v>4</v>
      </c>
      <c r="F202" s="17">
        <v>3</v>
      </c>
      <c r="G202" s="17">
        <v>3</v>
      </c>
      <c r="H202" s="17">
        <v>2</v>
      </c>
      <c r="I202" s="33"/>
      <c r="J202" s="106"/>
      <c r="K202" s="109">
        <f t="shared" si="25"/>
        <v>57</v>
      </c>
      <c r="L202" s="20">
        <v>3</v>
      </c>
      <c r="M202" s="20">
        <v>3</v>
      </c>
      <c r="N202" s="20">
        <v>3</v>
      </c>
      <c r="O202" s="20">
        <v>1</v>
      </c>
      <c r="P202" s="20">
        <v>4</v>
      </c>
      <c r="Q202" s="20">
        <v>4</v>
      </c>
      <c r="R202" s="33"/>
      <c r="S202" s="109">
        <f t="shared" si="26"/>
        <v>57</v>
      </c>
      <c r="T202" s="20">
        <v>2</v>
      </c>
      <c r="U202" s="20">
        <v>1</v>
      </c>
      <c r="V202" s="20">
        <v>3</v>
      </c>
      <c r="W202" s="20">
        <v>3</v>
      </c>
      <c r="X202" s="20">
        <v>3</v>
      </c>
      <c r="Y202" s="20">
        <v>2</v>
      </c>
      <c r="Z202" s="20">
        <v>3</v>
      </c>
      <c r="AA202" s="33"/>
      <c r="AB202" s="113">
        <f t="shared" si="27"/>
        <v>57</v>
      </c>
      <c r="AC202" s="51">
        <v>3</v>
      </c>
      <c r="AD202" s="51">
        <v>1</v>
      </c>
      <c r="AQ202" s="128">
        <f t="shared" si="28"/>
        <v>57</v>
      </c>
      <c r="AR202" s="22">
        <v>3</v>
      </c>
      <c r="AS202" s="22">
        <v>1</v>
      </c>
      <c r="AT202" s="22">
        <v>2</v>
      </c>
      <c r="AU202" s="22">
        <v>1</v>
      </c>
      <c r="AV202" s="22">
        <v>2</v>
      </c>
      <c r="BA202" s="140">
        <f t="shared" si="29"/>
        <v>57</v>
      </c>
      <c r="BB202" s="135">
        <v>1</v>
      </c>
      <c r="BC202" s="135">
        <v>1</v>
      </c>
      <c r="BD202" s="135">
        <v>1</v>
      </c>
      <c r="BE202" s="135">
        <v>3</v>
      </c>
      <c r="BF202" s="135">
        <v>4</v>
      </c>
      <c r="BH202" s="145">
        <f t="shared" si="30"/>
        <v>57</v>
      </c>
      <c r="BI202" s="58">
        <v>3</v>
      </c>
      <c r="BJ202" s="58">
        <v>4</v>
      </c>
      <c r="BK202" s="58">
        <v>4</v>
      </c>
      <c r="BL202" s="58">
        <v>3</v>
      </c>
      <c r="BM202" s="58">
        <v>1</v>
      </c>
      <c r="BN202" s="58">
        <v>2</v>
      </c>
      <c r="BO202" s="58">
        <v>2</v>
      </c>
      <c r="BR202" s="153">
        <f t="shared" si="31"/>
        <v>57</v>
      </c>
      <c r="BS202" s="39">
        <v>3</v>
      </c>
      <c r="BT202" s="39">
        <v>2</v>
      </c>
      <c r="BU202" s="39">
        <v>4</v>
      </c>
      <c r="BV202" s="39">
        <v>1</v>
      </c>
      <c r="BW202" s="33"/>
    </row>
    <row r="203" spans="1:75" x14ac:dyDescent="0.25">
      <c r="A203" s="17">
        <v>3</v>
      </c>
      <c r="B203" s="17">
        <v>3</v>
      </c>
      <c r="C203" s="92"/>
      <c r="D203" s="17">
        <v>4</v>
      </c>
      <c r="E203" s="17">
        <v>3</v>
      </c>
      <c r="F203" s="17">
        <v>3</v>
      </c>
      <c r="G203" s="17">
        <v>3</v>
      </c>
      <c r="H203" s="17">
        <v>3</v>
      </c>
      <c r="I203" s="33"/>
      <c r="J203" s="106"/>
      <c r="K203" s="109">
        <f t="shared" si="25"/>
        <v>58</v>
      </c>
      <c r="L203" s="20">
        <v>4</v>
      </c>
      <c r="M203" s="20">
        <v>3</v>
      </c>
      <c r="N203" s="20">
        <v>3</v>
      </c>
      <c r="O203" s="20">
        <v>1</v>
      </c>
      <c r="P203" s="20">
        <v>2</v>
      </c>
      <c r="Q203" s="20">
        <v>3</v>
      </c>
      <c r="R203" s="33"/>
      <c r="S203" s="109">
        <f t="shared" si="26"/>
        <v>58</v>
      </c>
      <c r="T203" s="20">
        <v>2</v>
      </c>
      <c r="U203" s="20">
        <v>1</v>
      </c>
      <c r="V203" s="20">
        <v>3</v>
      </c>
      <c r="W203" s="20">
        <v>3</v>
      </c>
      <c r="X203" s="20">
        <v>3</v>
      </c>
      <c r="Y203" s="20">
        <v>1</v>
      </c>
      <c r="Z203" s="20">
        <v>3</v>
      </c>
      <c r="AA203" s="33"/>
      <c r="AB203" s="113">
        <f t="shared" si="27"/>
        <v>58</v>
      </c>
      <c r="AC203" s="51">
        <v>2</v>
      </c>
      <c r="AD203" s="51">
        <v>1</v>
      </c>
      <c r="AQ203" s="128">
        <f t="shared" si="28"/>
        <v>58</v>
      </c>
      <c r="AR203" s="22">
        <v>2</v>
      </c>
      <c r="AS203" s="22">
        <v>2</v>
      </c>
      <c r="AT203" s="22">
        <v>2</v>
      </c>
      <c r="AU203" s="22">
        <v>1</v>
      </c>
      <c r="AV203" s="22">
        <v>2</v>
      </c>
      <c r="BA203" s="140">
        <f t="shared" si="29"/>
        <v>58</v>
      </c>
      <c r="BB203" s="135">
        <v>4</v>
      </c>
      <c r="BC203" s="135">
        <v>1</v>
      </c>
      <c r="BD203" s="135">
        <v>1</v>
      </c>
      <c r="BE203" s="135">
        <v>4</v>
      </c>
      <c r="BF203" s="135">
        <v>2</v>
      </c>
      <c r="BH203" s="145">
        <f t="shared" si="30"/>
        <v>58</v>
      </c>
      <c r="BI203" s="58">
        <v>2</v>
      </c>
      <c r="BJ203" s="58">
        <v>2</v>
      </c>
      <c r="BK203" s="58">
        <v>2</v>
      </c>
      <c r="BL203" s="58">
        <v>2</v>
      </c>
      <c r="BM203" s="58">
        <v>2</v>
      </c>
      <c r="BN203" s="58">
        <v>1</v>
      </c>
      <c r="BO203" s="58">
        <v>2</v>
      </c>
      <c r="BR203" s="153">
        <f t="shared" si="31"/>
        <v>58</v>
      </c>
      <c r="BS203" s="39">
        <v>3</v>
      </c>
      <c r="BT203" s="39">
        <v>2</v>
      </c>
      <c r="BU203" s="39">
        <v>3</v>
      </c>
      <c r="BV203" s="39">
        <v>3</v>
      </c>
      <c r="BW203" s="33"/>
    </row>
    <row r="204" spans="1:75" x14ac:dyDescent="0.25">
      <c r="A204" s="17">
        <v>3</v>
      </c>
      <c r="B204" s="17">
        <v>3</v>
      </c>
      <c r="C204" s="92"/>
      <c r="D204" s="17">
        <v>3</v>
      </c>
      <c r="E204" s="17">
        <v>3</v>
      </c>
      <c r="F204" s="17">
        <v>4</v>
      </c>
      <c r="G204" s="17">
        <v>3</v>
      </c>
      <c r="H204" s="17">
        <v>3</v>
      </c>
      <c r="I204" s="33"/>
      <c r="J204" s="106"/>
      <c r="K204" s="109">
        <f t="shared" si="25"/>
        <v>59</v>
      </c>
      <c r="L204" s="20">
        <v>2</v>
      </c>
      <c r="M204" s="20">
        <v>3</v>
      </c>
      <c r="N204" s="20">
        <v>2</v>
      </c>
      <c r="O204" s="20">
        <v>1</v>
      </c>
      <c r="P204" s="20">
        <v>4</v>
      </c>
      <c r="Q204" s="20">
        <v>4</v>
      </c>
      <c r="R204" s="33"/>
      <c r="S204" s="109">
        <f t="shared" si="26"/>
        <v>59</v>
      </c>
      <c r="T204" s="20">
        <v>2</v>
      </c>
      <c r="U204" s="20">
        <v>1</v>
      </c>
      <c r="V204" s="20">
        <v>3</v>
      </c>
      <c r="W204" s="20">
        <v>3</v>
      </c>
      <c r="X204" s="20">
        <v>3</v>
      </c>
      <c r="Y204" s="20">
        <v>1</v>
      </c>
      <c r="Z204" s="20">
        <v>3</v>
      </c>
      <c r="AA204" s="33"/>
      <c r="AB204" s="113">
        <f t="shared" si="27"/>
        <v>59</v>
      </c>
      <c r="AC204" s="51">
        <v>2</v>
      </c>
      <c r="AD204" s="51">
        <v>1</v>
      </c>
      <c r="AQ204" s="128">
        <f t="shared" si="28"/>
        <v>59</v>
      </c>
      <c r="AR204" s="22">
        <v>2</v>
      </c>
      <c r="AS204" s="22">
        <v>3</v>
      </c>
      <c r="AT204" s="22">
        <v>4</v>
      </c>
      <c r="AU204" s="22">
        <v>1</v>
      </c>
      <c r="AV204" s="22">
        <v>4</v>
      </c>
      <c r="BA204" s="140">
        <f t="shared" si="29"/>
        <v>59</v>
      </c>
      <c r="BB204" s="135">
        <v>4</v>
      </c>
      <c r="BC204" s="135">
        <v>3</v>
      </c>
      <c r="BD204" s="135">
        <v>1</v>
      </c>
      <c r="BE204" s="135">
        <v>3</v>
      </c>
      <c r="BF204" s="135">
        <v>4</v>
      </c>
      <c r="BH204" s="145">
        <f t="shared" si="30"/>
        <v>59</v>
      </c>
      <c r="BI204" s="58">
        <v>2</v>
      </c>
      <c r="BJ204" s="58">
        <v>2</v>
      </c>
      <c r="BK204" s="58">
        <v>1</v>
      </c>
      <c r="BL204" s="58">
        <v>1</v>
      </c>
      <c r="BM204" s="58">
        <v>1</v>
      </c>
      <c r="BN204" s="58">
        <v>1</v>
      </c>
      <c r="BO204" s="58">
        <v>2</v>
      </c>
      <c r="BR204" s="153">
        <f t="shared" si="31"/>
        <v>59</v>
      </c>
      <c r="BS204" s="39">
        <v>4</v>
      </c>
      <c r="BT204" s="39">
        <v>2</v>
      </c>
      <c r="BU204" s="39">
        <v>4</v>
      </c>
      <c r="BV204" s="39">
        <v>1</v>
      </c>
      <c r="BW204" s="33"/>
    </row>
    <row r="205" spans="1:75" x14ac:dyDescent="0.25">
      <c r="A205" s="17">
        <v>2</v>
      </c>
      <c r="B205" s="17">
        <v>2</v>
      </c>
      <c r="C205" s="92"/>
      <c r="D205" s="17">
        <v>3</v>
      </c>
      <c r="E205" s="17">
        <v>3</v>
      </c>
      <c r="F205" s="17">
        <v>1</v>
      </c>
      <c r="G205" s="17">
        <v>1</v>
      </c>
      <c r="H205" s="17">
        <v>2</v>
      </c>
      <c r="I205" s="33"/>
      <c r="J205" s="106"/>
      <c r="K205" s="109">
        <f t="shared" si="25"/>
        <v>60</v>
      </c>
      <c r="L205" s="20">
        <v>3</v>
      </c>
      <c r="M205" s="20">
        <v>3</v>
      </c>
      <c r="N205" s="20">
        <v>3</v>
      </c>
      <c r="O205" s="20">
        <v>1</v>
      </c>
      <c r="P205" s="20">
        <v>4</v>
      </c>
      <c r="Q205" s="20">
        <v>4</v>
      </c>
      <c r="R205" s="33"/>
      <c r="S205" s="109">
        <f t="shared" si="26"/>
        <v>60</v>
      </c>
      <c r="T205" s="20">
        <v>3</v>
      </c>
      <c r="U205" s="20">
        <v>1</v>
      </c>
      <c r="V205" s="20">
        <v>3</v>
      </c>
      <c r="W205" s="20">
        <v>3</v>
      </c>
      <c r="X205" s="20">
        <v>3</v>
      </c>
      <c r="Y205" s="20">
        <v>1</v>
      </c>
      <c r="Z205" s="20">
        <v>4</v>
      </c>
      <c r="AA205" s="33"/>
      <c r="AB205" s="113">
        <f t="shared" si="27"/>
        <v>60</v>
      </c>
      <c r="AC205" s="51">
        <v>1</v>
      </c>
      <c r="AD205" s="51">
        <v>1</v>
      </c>
      <c r="AQ205" s="128">
        <f t="shared" si="28"/>
        <v>60</v>
      </c>
      <c r="AR205" s="22">
        <v>3</v>
      </c>
      <c r="AS205" s="22">
        <v>3</v>
      </c>
      <c r="AT205" s="22">
        <v>3</v>
      </c>
      <c r="AU205" s="22">
        <v>3</v>
      </c>
      <c r="AV205" s="22">
        <v>3</v>
      </c>
      <c r="BA205" s="140">
        <f t="shared" si="29"/>
        <v>60</v>
      </c>
      <c r="BB205" s="135">
        <v>4</v>
      </c>
      <c r="BC205" s="135">
        <v>1</v>
      </c>
      <c r="BD205" s="135">
        <v>1</v>
      </c>
      <c r="BE205" s="135">
        <v>2</v>
      </c>
      <c r="BF205" s="135">
        <v>4</v>
      </c>
      <c r="BH205" s="145">
        <f t="shared" si="30"/>
        <v>60</v>
      </c>
      <c r="BI205" s="58">
        <v>3</v>
      </c>
      <c r="BJ205" s="58">
        <v>3</v>
      </c>
      <c r="BK205" s="58">
        <v>1</v>
      </c>
      <c r="BL205" s="58">
        <v>1</v>
      </c>
      <c r="BM205" s="58">
        <v>1</v>
      </c>
      <c r="BN205" s="58">
        <v>1</v>
      </c>
      <c r="BO205" s="58">
        <v>1</v>
      </c>
      <c r="BR205" s="153">
        <f t="shared" si="31"/>
        <v>60</v>
      </c>
      <c r="BS205" s="39">
        <v>4</v>
      </c>
      <c r="BT205" s="39">
        <v>2</v>
      </c>
      <c r="BU205" s="39">
        <v>4</v>
      </c>
      <c r="BV205" s="39">
        <v>1</v>
      </c>
      <c r="BW205" s="33"/>
    </row>
    <row r="206" spans="1:75" x14ac:dyDescent="0.25">
      <c r="A206" s="17">
        <v>2</v>
      </c>
      <c r="B206" s="17">
        <v>2</v>
      </c>
      <c r="C206" s="92"/>
      <c r="D206" s="17">
        <v>3</v>
      </c>
      <c r="E206" s="17">
        <v>4</v>
      </c>
      <c r="F206" s="17">
        <v>4</v>
      </c>
      <c r="G206" s="17">
        <v>1</v>
      </c>
      <c r="H206" s="17">
        <v>4</v>
      </c>
      <c r="I206" s="33"/>
      <c r="J206" s="106"/>
      <c r="K206" s="109">
        <f t="shared" si="25"/>
        <v>61</v>
      </c>
      <c r="L206" s="20">
        <v>3</v>
      </c>
      <c r="M206" s="20">
        <v>3</v>
      </c>
      <c r="N206" s="20">
        <v>3</v>
      </c>
      <c r="O206" s="20">
        <v>1</v>
      </c>
      <c r="P206" s="20">
        <v>4</v>
      </c>
      <c r="Q206" s="20">
        <v>4</v>
      </c>
      <c r="R206" s="33"/>
      <c r="S206" s="109">
        <f t="shared" si="26"/>
        <v>61</v>
      </c>
      <c r="T206" s="20">
        <v>3</v>
      </c>
      <c r="U206" s="20">
        <v>1</v>
      </c>
      <c r="V206" s="20">
        <v>3</v>
      </c>
      <c r="W206" s="20">
        <v>4</v>
      </c>
      <c r="X206" s="20">
        <v>2</v>
      </c>
      <c r="Y206" s="20">
        <v>1</v>
      </c>
      <c r="Z206" s="20">
        <v>3</v>
      </c>
      <c r="AA206" s="33"/>
      <c r="AB206" s="113">
        <f t="shared" si="27"/>
        <v>61</v>
      </c>
      <c r="AC206" s="51">
        <v>3</v>
      </c>
      <c r="AD206" s="51">
        <v>1</v>
      </c>
      <c r="AQ206" s="128">
        <f t="shared" si="28"/>
        <v>61</v>
      </c>
      <c r="AR206" s="22">
        <v>2</v>
      </c>
      <c r="AS206" s="22">
        <v>1</v>
      </c>
      <c r="AT206" s="22">
        <v>2</v>
      </c>
      <c r="AU206" s="22">
        <v>1</v>
      </c>
      <c r="AV206" s="22">
        <v>2</v>
      </c>
      <c r="BA206" s="140">
        <f t="shared" si="29"/>
        <v>61</v>
      </c>
      <c r="BB206" s="135">
        <v>1</v>
      </c>
      <c r="BC206" s="135">
        <v>1</v>
      </c>
      <c r="BD206" s="135">
        <v>1</v>
      </c>
      <c r="BE206" s="135">
        <v>4</v>
      </c>
      <c r="BF206" s="135">
        <v>4</v>
      </c>
      <c r="BH206" s="145">
        <f t="shared" si="30"/>
        <v>61</v>
      </c>
      <c r="BI206" s="58">
        <v>2</v>
      </c>
      <c r="BJ206" s="58">
        <v>1</v>
      </c>
      <c r="BK206" s="58">
        <v>2</v>
      </c>
      <c r="BL206" s="58">
        <v>2</v>
      </c>
      <c r="BM206" s="58">
        <v>2</v>
      </c>
      <c r="BN206" s="58">
        <v>1</v>
      </c>
      <c r="BO206" s="58">
        <v>2</v>
      </c>
      <c r="BR206" s="153">
        <f t="shared" si="31"/>
        <v>61</v>
      </c>
      <c r="BS206" s="39">
        <v>4</v>
      </c>
      <c r="BT206" s="39">
        <v>3</v>
      </c>
      <c r="BU206" s="39">
        <v>3</v>
      </c>
      <c r="BV206" s="39">
        <v>2</v>
      </c>
      <c r="BW206" s="33"/>
    </row>
    <row r="207" spans="1:75" x14ac:dyDescent="0.25">
      <c r="A207" s="17">
        <v>2</v>
      </c>
      <c r="B207" s="17">
        <v>2</v>
      </c>
      <c r="C207" s="92"/>
      <c r="D207" s="17">
        <v>3</v>
      </c>
      <c r="E207" s="17">
        <v>4</v>
      </c>
      <c r="F207" s="17">
        <v>4</v>
      </c>
      <c r="G207" s="17">
        <v>1</v>
      </c>
      <c r="H207" s="17">
        <v>4</v>
      </c>
      <c r="I207" s="33"/>
      <c r="J207" s="106"/>
      <c r="K207" s="109">
        <f t="shared" si="25"/>
        <v>62</v>
      </c>
      <c r="L207" s="20">
        <v>3</v>
      </c>
      <c r="M207" s="20">
        <v>3</v>
      </c>
      <c r="N207" s="20">
        <v>3</v>
      </c>
      <c r="O207" s="20">
        <v>1</v>
      </c>
      <c r="P207" s="20">
        <v>4</v>
      </c>
      <c r="Q207" s="20">
        <v>3</v>
      </c>
      <c r="R207" s="33"/>
      <c r="S207" s="109">
        <f t="shared" si="26"/>
        <v>62</v>
      </c>
      <c r="T207" s="20">
        <v>3</v>
      </c>
      <c r="U207" s="20">
        <v>1</v>
      </c>
      <c r="V207" s="20">
        <v>3</v>
      </c>
      <c r="W207" s="20">
        <v>3</v>
      </c>
      <c r="X207" s="20">
        <v>2</v>
      </c>
      <c r="Y207" s="20">
        <v>2</v>
      </c>
      <c r="Z207" s="20">
        <v>4</v>
      </c>
      <c r="AA207" s="33"/>
      <c r="AB207" s="113">
        <f t="shared" si="27"/>
        <v>62</v>
      </c>
      <c r="AC207" s="51">
        <v>4</v>
      </c>
      <c r="AD207" s="51">
        <v>1</v>
      </c>
      <c r="AQ207" s="128">
        <f t="shared" si="28"/>
        <v>62</v>
      </c>
      <c r="AR207" s="22">
        <v>4</v>
      </c>
      <c r="AS207" s="22">
        <v>1</v>
      </c>
      <c r="AT207" s="22">
        <v>4</v>
      </c>
      <c r="AU207" s="22">
        <v>1</v>
      </c>
      <c r="AV207" s="22">
        <v>4</v>
      </c>
      <c r="BA207" s="140">
        <f t="shared" si="29"/>
        <v>62</v>
      </c>
      <c r="BB207" s="135">
        <v>4</v>
      </c>
      <c r="BC207" s="135">
        <v>1</v>
      </c>
      <c r="BD207" s="135">
        <v>1</v>
      </c>
      <c r="BE207" s="135">
        <v>4</v>
      </c>
      <c r="BF207" s="135">
        <v>4</v>
      </c>
      <c r="BH207" s="145">
        <f t="shared" si="30"/>
        <v>62</v>
      </c>
      <c r="BI207" s="58">
        <v>4</v>
      </c>
      <c r="BJ207" s="58">
        <v>4</v>
      </c>
      <c r="BK207" s="58">
        <v>4</v>
      </c>
      <c r="BL207" s="58">
        <v>4</v>
      </c>
      <c r="BM207" s="58">
        <v>4</v>
      </c>
      <c r="BN207" s="58">
        <v>1</v>
      </c>
      <c r="BO207" s="58">
        <v>4</v>
      </c>
      <c r="BR207" s="153">
        <f t="shared" si="31"/>
        <v>62</v>
      </c>
      <c r="BS207" s="39">
        <v>4</v>
      </c>
      <c r="BT207" s="39">
        <v>4</v>
      </c>
      <c r="BU207" s="39">
        <v>4</v>
      </c>
      <c r="BV207" s="39">
        <v>1</v>
      </c>
      <c r="BW207" s="33"/>
    </row>
    <row r="208" spans="1:75" x14ac:dyDescent="0.25">
      <c r="A208" s="17">
        <v>2</v>
      </c>
      <c r="B208" s="17">
        <v>2</v>
      </c>
      <c r="C208" s="92"/>
      <c r="D208" s="17">
        <v>3</v>
      </c>
      <c r="E208" s="17">
        <v>3</v>
      </c>
      <c r="F208" s="17">
        <v>4</v>
      </c>
      <c r="G208" s="17">
        <v>2</v>
      </c>
      <c r="H208" s="17">
        <v>4</v>
      </c>
      <c r="I208" s="33"/>
      <c r="J208" s="106"/>
      <c r="K208" s="109">
        <f t="shared" si="25"/>
        <v>63</v>
      </c>
      <c r="L208" s="20">
        <v>3</v>
      </c>
      <c r="M208" s="20">
        <v>3</v>
      </c>
      <c r="N208" s="20">
        <v>3</v>
      </c>
      <c r="O208" s="20">
        <v>1</v>
      </c>
      <c r="P208" s="20">
        <v>4</v>
      </c>
      <c r="Q208" s="20">
        <v>4</v>
      </c>
      <c r="R208" s="33"/>
      <c r="S208" s="109">
        <f t="shared" si="26"/>
        <v>63</v>
      </c>
      <c r="T208" s="20">
        <v>3</v>
      </c>
      <c r="U208" s="20">
        <v>1</v>
      </c>
      <c r="V208" s="20">
        <v>3</v>
      </c>
      <c r="W208" s="20">
        <v>2</v>
      </c>
      <c r="X208" s="20">
        <v>3</v>
      </c>
      <c r="Y208" s="20">
        <v>1</v>
      </c>
      <c r="Z208" s="20">
        <v>3</v>
      </c>
      <c r="AA208" s="33"/>
      <c r="AB208" s="113">
        <f t="shared" si="27"/>
        <v>63</v>
      </c>
      <c r="AC208" s="51">
        <v>2</v>
      </c>
      <c r="AD208" s="51">
        <v>1</v>
      </c>
      <c r="AQ208" s="128">
        <f t="shared" si="28"/>
        <v>63</v>
      </c>
      <c r="AR208" s="22">
        <v>2</v>
      </c>
      <c r="AS208" s="22">
        <v>2</v>
      </c>
      <c r="AT208" s="22">
        <v>4</v>
      </c>
      <c r="AU208" s="22">
        <v>2</v>
      </c>
      <c r="AV208" s="22">
        <v>4</v>
      </c>
      <c r="BA208" s="140">
        <f t="shared" si="29"/>
        <v>63</v>
      </c>
      <c r="BB208" s="135">
        <v>4</v>
      </c>
      <c r="BC208" s="135">
        <v>1</v>
      </c>
      <c r="BD208" s="135">
        <v>1</v>
      </c>
      <c r="BE208" s="135">
        <v>3</v>
      </c>
      <c r="BF208" s="135">
        <v>4</v>
      </c>
      <c r="BH208" s="145">
        <f t="shared" si="30"/>
        <v>63</v>
      </c>
      <c r="BI208" s="58">
        <v>2</v>
      </c>
      <c r="BJ208" s="58">
        <v>2</v>
      </c>
      <c r="BK208" s="58">
        <v>3</v>
      </c>
      <c r="BL208" s="58">
        <v>3</v>
      </c>
      <c r="BM208" s="58">
        <v>1</v>
      </c>
      <c r="BN208" s="58">
        <v>4</v>
      </c>
      <c r="BO208" s="58">
        <v>4</v>
      </c>
      <c r="BR208" s="153">
        <f t="shared" si="31"/>
        <v>63</v>
      </c>
      <c r="BS208" s="39">
        <v>4</v>
      </c>
      <c r="BT208" s="39">
        <v>4</v>
      </c>
      <c r="BU208" s="39">
        <v>1</v>
      </c>
      <c r="BV208" s="39">
        <v>1</v>
      </c>
      <c r="BW208" s="33"/>
    </row>
    <row r="209" spans="1:75" x14ac:dyDescent="0.25">
      <c r="A209" s="17">
        <v>4</v>
      </c>
      <c r="B209" s="17">
        <v>4</v>
      </c>
      <c r="C209" s="92"/>
      <c r="D209" s="17">
        <v>4</v>
      </c>
      <c r="E209" s="17">
        <v>4</v>
      </c>
      <c r="F209" s="17">
        <v>2</v>
      </c>
      <c r="G209" s="17">
        <v>2</v>
      </c>
      <c r="H209" s="17">
        <v>2</v>
      </c>
      <c r="I209" s="33"/>
      <c r="J209" s="106"/>
      <c r="K209" s="109">
        <f t="shared" si="25"/>
        <v>64</v>
      </c>
      <c r="L209" s="20">
        <v>3</v>
      </c>
      <c r="M209" s="20">
        <v>2</v>
      </c>
      <c r="N209" s="20">
        <v>3</v>
      </c>
      <c r="O209" s="20">
        <v>1</v>
      </c>
      <c r="P209" s="20">
        <v>2</v>
      </c>
      <c r="Q209" s="20">
        <v>1</v>
      </c>
      <c r="R209" s="33"/>
      <c r="S209" s="109">
        <f t="shared" si="26"/>
        <v>64</v>
      </c>
      <c r="T209" s="20">
        <v>3</v>
      </c>
      <c r="U209" s="20">
        <v>1</v>
      </c>
      <c r="V209" s="20">
        <v>2</v>
      </c>
      <c r="W209" s="20">
        <v>4</v>
      </c>
      <c r="X209" s="20">
        <v>2</v>
      </c>
      <c r="Y209" s="20">
        <v>1</v>
      </c>
      <c r="Z209" s="20">
        <v>4</v>
      </c>
      <c r="AA209" s="33"/>
      <c r="AB209" s="113">
        <f t="shared" si="27"/>
        <v>64</v>
      </c>
      <c r="AC209" s="51">
        <v>4</v>
      </c>
      <c r="AD209" s="51">
        <v>1</v>
      </c>
      <c r="AQ209" s="128">
        <f t="shared" si="28"/>
        <v>64</v>
      </c>
      <c r="AR209" s="22">
        <v>1</v>
      </c>
      <c r="AS209" s="22">
        <v>1</v>
      </c>
      <c r="AT209" s="22">
        <v>1</v>
      </c>
      <c r="AU209" s="22">
        <v>1</v>
      </c>
      <c r="AV209" s="22">
        <v>1</v>
      </c>
      <c r="BA209" s="140">
        <f t="shared" si="29"/>
        <v>64</v>
      </c>
      <c r="BB209" s="135">
        <v>1</v>
      </c>
      <c r="BC209" s="135">
        <v>1</v>
      </c>
      <c r="BD209" s="135">
        <v>2</v>
      </c>
      <c r="BE209" s="135">
        <v>2</v>
      </c>
      <c r="BF209" s="135">
        <v>4</v>
      </c>
      <c r="BH209" s="145">
        <f t="shared" si="30"/>
        <v>64</v>
      </c>
      <c r="BI209" s="58">
        <v>1</v>
      </c>
      <c r="BJ209" s="58">
        <v>1</v>
      </c>
      <c r="BK209" s="58">
        <v>1</v>
      </c>
      <c r="BL209" s="58">
        <v>1</v>
      </c>
      <c r="BM209" s="58">
        <v>2</v>
      </c>
      <c r="BN209" s="58">
        <v>1</v>
      </c>
      <c r="BO209" s="58">
        <v>1</v>
      </c>
      <c r="BR209" s="153">
        <f t="shared" si="31"/>
        <v>64</v>
      </c>
      <c r="BS209" s="39">
        <v>4</v>
      </c>
      <c r="BT209" s="39">
        <v>2</v>
      </c>
      <c r="BU209" s="39">
        <v>2</v>
      </c>
      <c r="BV209" s="39">
        <v>2</v>
      </c>
      <c r="BW209" s="33"/>
    </row>
    <row r="210" spans="1:75" x14ac:dyDescent="0.25">
      <c r="A210" s="17">
        <v>4</v>
      </c>
      <c r="B210" s="17">
        <v>4</v>
      </c>
      <c r="C210" s="92"/>
      <c r="D210" s="17">
        <v>3</v>
      </c>
      <c r="E210" s="17">
        <v>3</v>
      </c>
      <c r="F210" s="17">
        <v>3</v>
      </c>
      <c r="G210" s="17">
        <v>1</v>
      </c>
      <c r="H210" s="17">
        <v>3</v>
      </c>
      <c r="I210" s="33"/>
      <c r="J210" s="106"/>
      <c r="K210" s="109">
        <f t="shared" si="25"/>
        <v>65</v>
      </c>
      <c r="L210" s="20">
        <v>4</v>
      </c>
      <c r="M210" s="20">
        <v>4</v>
      </c>
      <c r="N210" s="20">
        <v>2</v>
      </c>
      <c r="O210" s="20">
        <v>4</v>
      </c>
      <c r="P210" s="20">
        <v>1</v>
      </c>
      <c r="Q210" s="20">
        <v>1</v>
      </c>
      <c r="R210" s="33"/>
      <c r="S210" s="109">
        <f t="shared" si="26"/>
        <v>65</v>
      </c>
      <c r="T210" s="20">
        <v>3</v>
      </c>
      <c r="U210" s="20">
        <v>1</v>
      </c>
      <c r="V210" s="20">
        <v>4</v>
      </c>
      <c r="W210" s="20">
        <v>2</v>
      </c>
      <c r="X210" s="20">
        <v>1</v>
      </c>
      <c r="Y210" s="20">
        <v>4</v>
      </c>
      <c r="Z210" s="20">
        <v>3</v>
      </c>
      <c r="AA210" s="33"/>
      <c r="AB210" s="113">
        <f t="shared" si="27"/>
        <v>65</v>
      </c>
      <c r="AC210" s="51">
        <v>4</v>
      </c>
      <c r="AD210" s="51">
        <v>1</v>
      </c>
      <c r="AQ210" s="128">
        <f t="shared" si="28"/>
        <v>65</v>
      </c>
      <c r="AR210" s="22">
        <v>2</v>
      </c>
      <c r="AS210" s="22">
        <v>2</v>
      </c>
      <c r="AT210" s="22">
        <v>4</v>
      </c>
      <c r="AU210" s="22">
        <v>1</v>
      </c>
      <c r="AV210" s="22">
        <v>1</v>
      </c>
      <c r="BA210" s="140">
        <f t="shared" si="29"/>
        <v>65</v>
      </c>
      <c r="BB210" s="135">
        <v>1</v>
      </c>
      <c r="BC210" s="135">
        <v>1</v>
      </c>
      <c r="BD210" s="135">
        <v>1</v>
      </c>
      <c r="BE210" s="135">
        <v>4</v>
      </c>
      <c r="BF210" s="135">
        <v>4</v>
      </c>
      <c r="BH210" s="145">
        <f t="shared" si="30"/>
        <v>65</v>
      </c>
      <c r="BI210" s="58">
        <v>2</v>
      </c>
      <c r="BJ210" s="58">
        <v>3</v>
      </c>
      <c r="BK210" s="58">
        <v>2</v>
      </c>
      <c r="BL210" s="58">
        <v>2</v>
      </c>
      <c r="BM210" s="58">
        <v>3</v>
      </c>
      <c r="BN210" s="58">
        <v>1</v>
      </c>
      <c r="BO210" s="58">
        <v>1</v>
      </c>
      <c r="BR210" s="153">
        <f t="shared" si="31"/>
        <v>65</v>
      </c>
      <c r="BS210" s="39">
        <v>3</v>
      </c>
      <c r="BT210" s="39">
        <v>1</v>
      </c>
      <c r="BU210" s="39">
        <v>1</v>
      </c>
      <c r="BV210" s="39">
        <v>3</v>
      </c>
      <c r="BW210" s="33"/>
    </row>
    <row r="211" spans="1:75" x14ac:dyDescent="0.25">
      <c r="A211" s="17">
        <v>3</v>
      </c>
      <c r="B211" s="17">
        <v>3</v>
      </c>
      <c r="C211" s="92"/>
      <c r="D211" s="17">
        <v>3</v>
      </c>
      <c r="E211" s="17">
        <v>3</v>
      </c>
      <c r="F211" s="17">
        <v>4</v>
      </c>
      <c r="G211" s="17">
        <v>1</v>
      </c>
      <c r="H211" s="17">
        <v>4</v>
      </c>
      <c r="I211" s="33"/>
      <c r="J211" s="106"/>
      <c r="K211" s="109">
        <f t="shared" si="25"/>
        <v>66</v>
      </c>
      <c r="L211" s="20">
        <v>2</v>
      </c>
      <c r="M211" s="20">
        <v>1</v>
      </c>
      <c r="N211" s="20">
        <v>2</v>
      </c>
      <c r="O211" s="20">
        <v>1</v>
      </c>
      <c r="P211" s="20">
        <v>4</v>
      </c>
      <c r="Q211" s="20">
        <v>4</v>
      </c>
      <c r="R211" s="33"/>
      <c r="S211" s="109">
        <f t="shared" si="26"/>
        <v>66</v>
      </c>
      <c r="T211" s="20">
        <v>3</v>
      </c>
      <c r="U211" s="20">
        <v>4</v>
      </c>
      <c r="V211" s="20">
        <v>4</v>
      </c>
      <c r="W211" s="20">
        <v>4</v>
      </c>
      <c r="X211" s="20">
        <v>4</v>
      </c>
      <c r="Y211" s="20">
        <v>1</v>
      </c>
      <c r="Z211" s="20">
        <v>4</v>
      </c>
      <c r="AA211" s="33"/>
      <c r="AB211" s="113">
        <f t="shared" si="27"/>
        <v>66</v>
      </c>
      <c r="AC211" s="51">
        <v>4</v>
      </c>
      <c r="AD211" s="51">
        <v>2</v>
      </c>
      <c r="AQ211" s="128">
        <f t="shared" si="28"/>
        <v>66</v>
      </c>
      <c r="AR211" s="22">
        <v>4</v>
      </c>
      <c r="AS211" s="22">
        <v>2</v>
      </c>
      <c r="AT211" s="22">
        <v>4</v>
      </c>
      <c r="AU211" s="22">
        <v>3</v>
      </c>
      <c r="AV211" s="22">
        <v>3</v>
      </c>
      <c r="BA211" s="140">
        <f t="shared" si="29"/>
        <v>66</v>
      </c>
      <c r="BB211" s="135">
        <v>4</v>
      </c>
      <c r="BC211" s="135">
        <v>4</v>
      </c>
      <c r="BD211" s="135">
        <v>1</v>
      </c>
      <c r="BE211" s="135">
        <v>4</v>
      </c>
      <c r="BF211" s="135">
        <v>4</v>
      </c>
      <c r="BH211" s="145">
        <f t="shared" si="30"/>
        <v>66</v>
      </c>
      <c r="BI211" s="58">
        <v>4</v>
      </c>
      <c r="BJ211" s="58">
        <v>4</v>
      </c>
      <c r="BK211" s="58">
        <v>1</v>
      </c>
      <c r="BL211" s="58">
        <v>4</v>
      </c>
      <c r="BM211" s="58">
        <v>4</v>
      </c>
      <c r="BN211" s="58">
        <v>4</v>
      </c>
      <c r="BO211" s="58">
        <v>4</v>
      </c>
      <c r="BR211" s="153">
        <f t="shared" si="31"/>
        <v>66</v>
      </c>
      <c r="BS211" s="39">
        <v>4</v>
      </c>
      <c r="BT211" s="39">
        <v>1</v>
      </c>
      <c r="BU211" s="39">
        <v>1</v>
      </c>
      <c r="BV211" s="39">
        <v>1</v>
      </c>
      <c r="BW211" s="33"/>
    </row>
    <row r="212" spans="1:75" x14ac:dyDescent="0.25">
      <c r="A212" s="17">
        <v>3</v>
      </c>
      <c r="B212" s="17">
        <v>3</v>
      </c>
      <c r="C212" s="92"/>
      <c r="D212" s="17">
        <v>3</v>
      </c>
      <c r="E212" s="17">
        <v>3</v>
      </c>
      <c r="F212" s="17">
        <v>4</v>
      </c>
      <c r="G212" s="17">
        <v>2</v>
      </c>
      <c r="H212" s="17">
        <v>4</v>
      </c>
      <c r="I212" s="33"/>
      <c r="J212" s="106"/>
      <c r="K212" s="109">
        <f t="shared" ref="K212:K245" si="32">K211+1</f>
        <v>67</v>
      </c>
      <c r="L212" s="20">
        <v>3</v>
      </c>
      <c r="M212" s="20">
        <v>1</v>
      </c>
      <c r="N212" s="20">
        <v>2</v>
      </c>
      <c r="O212" s="20">
        <v>1</v>
      </c>
      <c r="P212" s="20">
        <v>4</v>
      </c>
      <c r="Q212" s="20">
        <v>4</v>
      </c>
      <c r="R212" s="33"/>
      <c r="S212" s="109">
        <f t="shared" ref="S212:S245" si="33">S211+1</f>
        <v>67</v>
      </c>
      <c r="T212" s="20">
        <v>3</v>
      </c>
      <c r="U212" s="20">
        <v>4</v>
      </c>
      <c r="V212" s="20">
        <v>4</v>
      </c>
      <c r="W212" s="20">
        <v>4</v>
      </c>
      <c r="X212" s="20">
        <v>4</v>
      </c>
      <c r="Y212" s="20">
        <v>1</v>
      </c>
      <c r="Z212" s="20">
        <v>4</v>
      </c>
      <c r="AA212" s="33"/>
      <c r="AB212" s="113">
        <f t="shared" ref="AB212:AB245" si="34">AB211+1</f>
        <v>67</v>
      </c>
      <c r="AC212" s="51">
        <v>4</v>
      </c>
      <c r="AD212" s="51">
        <v>3</v>
      </c>
      <c r="AQ212" s="128">
        <f t="shared" ref="AQ212:AQ245" si="35">AQ211+1</f>
        <v>67</v>
      </c>
      <c r="AR212" s="22">
        <v>4</v>
      </c>
      <c r="AS212" s="22">
        <v>2</v>
      </c>
      <c r="AT212" s="22">
        <v>4</v>
      </c>
      <c r="AU212" s="22">
        <v>4</v>
      </c>
      <c r="AV212" s="22">
        <v>4</v>
      </c>
      <c r="BA212" s="140">
        <f t="shared" ref="BA212:BA245" si="36">BA211+1</f>
        <v>67</v>
      </c>
      <c r="BB212" s="135">
        <v>4</v>
      </c>
      <c r="BC212" s="135">
        <v>2</v>
      </c>
      <c r="BD212" s="135">
        <v>1</v>
      </c>
      <c r="BE212" s="135">
        <v>4</v>
      </c>
      <c r="BF212" s="135">
        <v>4</v>
      </c>
      <c r="BH212" s="145">
        <f t="shared" ref="BH212:BH245" si="37">BH211+1</f>
        <v>67</v>
      </c>
      <c r="BI212" s="58">
        <v>4</v>
      </c>
      <c r="BJ212" s="58">
        <v>4</v>
      </c>
      <c r="BK212" s="58">
        <v>1</v>
      </c>
      <c r="BL212" s="58">
        <v>4</v>
      </c>
      <c r="BM212" s="58">
        <v>4</v>
      </c>
      <c r="BN212" s="58">
        <v>4</v>
      </c>
      <c r="BO212" s="58">
        <v>4</v>
      </c>
      <c r="BR212" s="153">
        <f t="shared" ref="BR212:BR245" si="38">BR211+1</f>
        <v>67</v>
      </c>
      <c r="BS212" s="39">
        <v>4</v>
      </c>
      <c r="BT212" s="39">
        <v>1</v>
      </c>
      <c r="BU212" s="39">
        <v>3</v>
      </c>
      <c r="BV212" s="39">
        <v>1</v>
      </c>
      <c r="BW212" s="33"/>
    </row>
    <row r="213" spans="1:75" x14ac:dyDescent="0.25">
      <c r="A213" s="17">
        <v>2</v>
      </c>
      <c r="B213" s="17">
        <v>2</v>
      </c>
      <c r="C213" s="92"/>
      <c r="D213" s="17">
        <v>2</v>
      </c>
      <c r="E213" s="17">
        <v>2</v>
      </c>
      <c r="F213" s="17">
        <v>3</v>
      </c>
      <c r="G213" s="17">
        <v>2</v>
      </c>
      <c r="H213" s="17">
        <v>4</v>
      </c>
      <c r="I213" s="33"/>
      <c r="J213" s="106"/>
      <c r="K213" s="109">
        <f t="shared" si="32"/>
        <v>68</v>
      </c>
      <c r="L213" s="20">
        <v>4</v>
      </c>
      <c r="M213" s="20">
        <v>4</v>
      </c>
      <c r="N213" s="20">
        <v>4</v>
      </c>
      <c r="O213" s="20">
        <v>1</v>
      </c>
      <c r="P213" s="20">
        <v>4</v>
      </c>
      <c r="Q213" s="20">
        <v>2</v>
      </c>
      <c r="R213" s="33"/>
      <c r="S213" s="109">
        <f t="shared" si="33"/>
        <v>68</v>
      </c>
      <c r="T213" s="20">
        <v>3</v>
      </c>
      <c r="U213" s="20">
        <v>4</v>
      </c>
      <c r="V213" s="20">
        <v>4</v>
      </c>
      <c r="W213" s="20">
        <v>4</v>
      </c>
      <c r="X213" s="20">
        <v>4</v>
      </c>
      <c r="Y213" s="20">
        <v>4</v>
      </c>
      <c r="Z213" s="20">
        <v>4</v>
      </c>
      <c r="AA213" s="33"/>
      <c r="AB213" s="113">
        <f t="shared" si="34"/>
        <v>68</v>
      </c>
      <c r="AC213" s="51">
        <v>4</v>
      </c>
      <c r="AD213" s="51">
        <v>3</v>
      </c>
      <c r="AQ213" s="128">
        <f t="shared" si="35"/>
        <v>68</v>
      </c>
      <c r="AR213" s="22">
        <v>2</v>
      </c>
      <c r="AS213" s="22">
        <v>2</v>
      </c>
      <c r="AT213" s="22">
        <v>4</v>
      </c>
      <c r="AU213" s="22">
        <v>4</v>
      </c>
      <c r="AV213" s="22">
        <v>1</v>
      </c>
      <c r="BA213" s="140">
        <f t="shared" si="36"/>
        <v>68</v>
      </c>
      <c r="BB213" s="135">
        <v>4</v>
      </c>
      <c r="BC213" s="135">
        <v>1</v>
      </c>
      <c r="BD213" s="135">
        <v>1</v>
      </c>
      <c r="BE213" s="135">
        <v>4</v>
      </c>
      <c r="BF213" s="135">
        <v>3</v>
      </c>
      <c r="BH213" s="145">
        <f t="shared" si="37"/>
        <v>68</v>
      </c>
      <c r="BI213" s="58">
        <v>2</v>
      </c>
      <c r="BJ213" s="58">
        <v>4</v>
      </c>
      <c r="BK213" s="58">
        <v>2</v>
      </c>
      <c r="BL213" s="58">
        <v>3</v>
      </c>
      <c r="BM213" s="58">
        <v>3</v>
      </c>
      <c r="BN213" s="58">
        <v>3</v>
      </c>
      <c r="BO213" s="58">
        <v>4</v>
      </c>
      <c r="BR213" s="153">
        <f t="shared" si="38"/>
        <v>68</v>
      </c>
      <c r="BS213" s="39">
        <v>3</v>
      </c>
      <c r="BT213" s="39">
        <v>1</v>
      </c>
      <c r="BU213" s="39">
        <v>1</v>
      </c>
      <c r="BV213" s="39">
        <v>1</v>
      </c>
      <c r="BW213" s="33"/>
    </row>
    <row r="214" spans="1:75" x14ac:dyDescent="0.25">
      <c r="A214" s="17">
        <v>3</v>
      </c>
      <c r="B214" s="17">
        <v>3</v>
      </c>
      <c r="C214" s="92"/>
      <c r="D214" s="17">
        <v>3</v>
      </c>
      <c r="E214" s="17">
        <v>3</v>
      </c>
      <c r="F214" s="17">
        <v>3</v>
      </c>
      <c r="G214" s="17">
        <v>2</v>
      </c>
      <c r="H214" s="17">
        <v>4</v>
      </c>
      <c r="I214" s="33"/>
      <c r="J214" s="106"/>
      <c r="K214" s="109">
        <f t="shared" si="32"/>
        <v>69</v>
      </c>
      <c r="L214" s="20">
        <v>4</v>
      </c>
      <c r="M214" s="20">
        <v>4</v>
      </c>
      <c r="N214" s="20">
        <v>4</v>
      </c>
      <c r="O214" s="20">
        <v>1</v>
      </c>
      <c r="P214" s="20">
        <v>3</v>
      </c>
      <c r="Q214" s="20">
        <v>4</v>
      </c>
      <c r="R214" s="33"/>
      <c r="S214" s="109">
        <f t="shared" si="33"/>
        <v>69</v>
      </c>
      <c r="T214" s="20">
        <v>3</v>
      </c>
      <c r="U214" s="20">
        <v>3</v>
      </c>
      <c r="V214" s="20">
        <v>4</v>
      </c>
      <c r="W214" s="20">
        <v>4</v>
      </c>
      <c r="X214" s="20">
        <v>4</v>
      </c>
      <c r="Y214" s="20">
        <v>4</v>
      </c>
      <c r="Z214" s="20">
        <v>4</v>
      </c>
      <c r="AA214" s="33"/>
      <c r="AB214" s="113">
        <f t="shared" si="34"/>
        <v>69</v>
      </c>
      <c r="AC214" s="51">
        <v>4</v>
      </c>
      <c r="AD214" s="51">
        <v>1</v>
      </c>
      <c r="AQ214" s="128">
        <f t="shared" si="35"/>
        <v>69</v>
      </c>
      <c r="AR214" s="22">
        <v>4</v>
      </c>
      <c r="AS214" s="22">
        <v>2</v>
      </c>
      <c r="AT214" s="22">
        <v>4</v>
      </c>
      <c r="AU214" s="22">
        <v>3</v>
      </c>
      <c r="AV214" s="22">
        <v>4</v>
      </c>
      <c r="BA214" s="140">
        <f t="shared" si="36"/>
        <v>69</v>
      </c>
      <c r="BB214" s="135">
        <v>4</v>
      </c>
      <c r="BC214" s="135">
        <v>4</v>
      </c>
      <c r="BD214" s="135">
        <v>1</v>
      </c>
      <c r="BE214" s="135">
        <v>4</v>
      </c>
      <c r="BF214" s="135">
        <v>4</v>
      </c>
      <c r="BH214" s="145">
        <f t="shared" si="37"/>
        <v>69</v>
      </c>
      <c r="BI214" s="58">
        <v>4</v>
      </c>
      <c r="BJ214" s="58">
        <v>4</v>
      </c>
      <c r="BK214" s="58">
        <v>2</v>
      </c>
      <c r="BL214" s="58">
        <v>4</v>
      </c>
      <c r="BM214" s="58">
        <v>2</v>
      </c>
      <c r="BN214" s="58">
        <v>4</v>
      </c>
      <c r="BO214" s="58">
        <v>4</v>
      </c>
      <c r="BR214" s="153">
        <f t="shared" si="38"/>
        <v>69</v>
      </c>
      <c r="BS214" s="39">
        <v>4</v>
      </c>
      <c r="BT214" s="39">
        <v>1</v>
      </c>
      <c r="BU214" s="39">
        <v>3</v>
      </c>
      <c r="BV214" s="39">
        <v>2</v>
      </c>
      <c r="BW214" s="33"/>
    </row>
    <row r="215" spans="1:75" x14ac:dyDescent="0.25">
      <c r="A215" s="17">
        <v>3</v>
      </c>
      <c r="B215" s="17">
        <v>3</v>
      </c>
      <c r="C215" s="92"/>
      <c r="D215" s="17">
        <v>3</v>
      </c>
      <c r="E215" s="17">
        <v>3</v>
      </c>
      <c r="F215" s="17">
        <v>3</v>
      </c>
      <c r="G215" s="17">
        <v>1</v>
      </c>
      <c r="H215" s="17">
        <v>4</v>
      </c>
      <c r="I215" s="33"/>
      <c r="J215" s="106"/>
      <c r="K215" s="109">
        <f t="shared" si="32"/>
        <v>70</v>
      </c>
      <c r="L215" s="20">
        <v>3</v>
      </c>
      <c r="M215" s="20">
        <v>3</v>
      </c>
      <c r="N215" s="20">
        <v>3</v>
      </c>
      <c r="O215" s="20">
        <v>1</v>
      </c>
      <c r="P215" s="20">
        <v>4</v>
      </c>
      <c r="Q215" s="20">
        <v>4</v>
      </c>
      <c r="R215" s="33"/>
      <c r="S215" s="109">
        <f t="shared" si="33"/>
        <v>70</v>
      </c>
      <c r="T215" s="20">
        <v>3</v>
      </c>
      <c r="U215" s="20">
        <v>4</v>
      </c>
      <c r="V215" s="20">
        <v>4</v>
      </c>
      <c r="W215" s="20">
        <v>4</v>
      </c>
      <c r="X215" s="20">
        <v>4</v>
      </c>
      <c r="Y215" s="20">
        <v>4</v>
      </c>
      <c r="Z215" s="20">
        <v>4</v>
      </c>
      <c r="AA215" s="33"/>
      <c r="AB215" s="113">
        <f t="shared" si="34"/>
        <v>70</v>
      </c>
      <c r="AC215" s="51">
        <v>4</v>
      </c>
      <c r="AD215" s="51">
        <v>2</v>
      </c>
      <c r="AQ215" s="128">
        <f t="shared" si="35"/>
        <v>70</v>
      </c>
      <c r="AR215" s="22">
        <v>2</v>
      </c>
      <c r="AS215" s="22">
        <v>3</v>
      </c>
      <c r="AT215" s="22">
        <v>4</v>
      </c>
      <c r="AU215" s="22">
        <v>4</v>
      </c>
      <c r="AV215" s="22">
        <v>4</v>
      </c>
      <c r="BA215" s="140">
        <f t="shared" si="36"/>
        <v>70</v>
      </c>
      <c r="BB215" s="135">
        <v>4</v>
      </c>
      <c r="BC215" s="135">
        <v>4</v>
      </c>
      <c r="BD215" s="135">
        <v>1</v>
      </c>
      <c r="BE215" s="135">
        <v>4</v>
      </c>
      <c r="BF215" s="135">
        <v>4</v>
      </c>
      <c r="BH215" s="145">
        <f t="shared" si="37"/>
        <v>70</v>
      </c>
      <c r="BI215" s="58">
        <v>2</v>
      </c>
      <c r="BJ215" s="58">
        <v>4</v>
      </c>
      <c r="BK215" s="58">
        <v>1</v>
      </c>
      <c r="BL215" s="58">
        <v>1</v>
      </c>
      <c r="BM215" s="58">
        <v>2</v>
      </c>
      <c r="BN215" s="58">
        <v>2</v>
      </c>
      <c r="BO215" s="58">
        <v>2</v>
      </c>
      <c r="BR215" s="153">
        <f t="shared" si="38"/>
        <v>70</v>
      </c>
      <c r="BS215" s="39">
        <v>4</v>
      </c>
      <c r="BT215" s="39">
        <v>1</v>
      </c>
      <c r="BU215" s="39">
        <v>1</v>
      </c>
      <c r="BV215" s="39">
        <v>1</v>
      </c>
      <c r="BW215" s="33"/>
    </row>
    <row r="216" spans="1:75" x14ac:dyDescent="0.25">
      <c r="A216" s="17">
        <v>3</v>
      </c>
      <c r="B216" s="17">
        <v>3</v>
      </c>
      <c r="C216" s="92"/>
      <c r="D216" s="17">
        <v>3</v>
      </c>
      <c r="E216" s="17">
        <v>3</v>
      </c>
      <c r="F216" s="17">
        <v>4</v>
      </c>
      <c r="G216" s="17">
        <v>1</v>
      </c>
      <c r="H216" s="17">
        <v>4</v>
      </c>
      <c r="I216" s="33"/>
      <c r="J216" s="106"/>
      <c r="K216" s="109">
        <f t="shared" si="32"/>
        <v>71</v>
      </c>
      <c r="L216" s="20">
        <v>3</v>
      </c>
      <c r="M216" s="20">
        <v>3</v>
      </c>
      <c r="N216" s="20">
        <v>3</v>
      </c>
      <c r="O216" s="20">
        <v>1</v>
      </c>
      <c r="P216" s="20">
        <v>4</v>
      </c>
      <c r="Q216" s="20">
        <v>4</v>
      </c>
      <c r="R216" s="33"/>
      <c r="S216" s="109">
        <f t="shared" si="33"/>
        <v>71</v>
      </c>
      <c r="T216" s="20">
        <v>3</v>
      </c>
      <c r="U216" s="20">
        <v>4</v>
      </c>
      <c r="V216" s="20">
        <v>4</v>
      </c>
      <c r="W216" s="20">
        <v>4</v>
      </c>
      <c r="X216" s="20">
        <v>4</v>
      </c>
      <c r="Y216" s="20">
        <v>1</v>
      </c>
      <c r="Z216" s="20">
        <v>4</v>
      </c>
      <c r="AA216" s="33"/>
      <c r="AB216" s="113">
        <f t="shared" si="34"/>
        <v>71</v>
      </c>
      <c r="AC216" s="51">
        <v>4</v>
      </c>
      <c r="AD216" s="51">
        <v>2</v>
      </c>
      <c r="AQ216" s="128">
        <f t="shared" si="35"/>
        <v>71</v>
      </c>
      <c r="AR216" s="22">
        <v>2</v>
      </c>
      <c r="AS216" s="22">
        <v>1</v>
      </c>
      <c r="AT216" s="22">
        <v>4</v>
      </c>
      <c r="AU216" s="22">
        <v>1</v>
      </c>
      <c r="AV216" s="22">
        <v>1</v>
      </c>
      <c r="BA216" s="140">
        <f t="shared" si="36"/>
        <v>71</v>
      </c>
      <c r="BB216" s="135">
        <v>4</v>
      </c>
      <c r="BC216" s="135">
        <v>1</v>
      </c>
      <c r="BD216" s="135">
        <v>1</v>
      </c>
      <c r="BE216" s="135">
        <v>4</v>
      </c>
      <c r="BF216" s="135">
        <v>4</v>
      </c>
      <c r="BH216" s="145">
        <f t="shared" si="37"/>
        <v>71</v>
      </c>
      <c r="BI216" s="58">
        <v>2</v>
      </c>
      <c r="BJ216" s="58">
        <v>4</v>
      </c>
      <c r="BK216" s="58">
        <v>1</v>
      </c>
      <c r="BL216" s="58">
        <v>1</v>
      </c>
      <c r="BM216" s="58">
        <v>2</v>
      </c>
      <c r="BN216" s="58">
        <v>4</v>
      </c>
      <c r="BO216" s="58">
        <v>1</v>
      </c>
      <c r="BR216" s="153">
        <f t="shared" si="38"/>
        <v>71</v>
      </c>
      <c r="BS216" s="39">
        <v>4</v>
      </c>
      <c r="BT216" s="39">
        <v>1</v>
      </c>
      <c r="BU216" s="39">
        <v>4</v>
      </c>
      <c r="BV216" s="39">
        <v>4</v>
      </c>
      <c r="BW216" s="33"/>
    </row>
    <row r="217" spans="1:75" x14ac:dyDescent="0.25">
      <c r="A217" s="17">
        <v>3</v>
      </c>
      <c r="B217" s="17">
        <v>3</v>
      </c>
      <c r="C217" s="92"/>
      <c r="D217" s="17">
        <v>3</v>
      </c>
      <c r="E217" s="17">
        <v>3</v>
      </c>
      <c r="F217" s="17">
        <v>2</v>
      </c>
      <c r="G217" s="17">
        <v>2</v>
      </c>
      <c r="H217" s="17">
        <v>4</v>
      </c>
      <c r="I217" s="33"/>
      <c r="J217" s="106"/>
      <c r="K217" s="109">
        <f t="shared" si="32"/>
        <v>72</v>
      </c>
      <c r="L217" s="20">
        <v>4</v>
      </c>
      <c r="M217" s="20">
        <v>4</v>
      </c>
      <c r="N217" s="20">
        <v>4</v>
      </c>
      <c r="O217" s="20">
        <v>1</v>
      </c>
      <c r="P217" s="20">
        <v>4</v>
      </c>
      <c r="Q217" s="20">
        <v>1</v>
      </c>
      <c r="R217" s="33"/>
      <c r="S217" s="109">
        <f t="shared" si="33"/>
        <v>72</v>
      </c>
      <c r="T217" s="20">
        <v>3</v>
      </c>
      <c r="U217" s="20">
        <v>4</v>
      </c>
      <c r="V217" s="20">
        <v>4</v>
      </c>
      <c r="W217" s="20">
        <v>4</v>
      </c>
      <c r="X217" s="20">
        <v>4</v>
      </c>
      <c r="Y217" s="20">
        <v>1</v>
      </c>
      <c r="Z217" s="20">
        <v>4</v>
      </c>
      <c r="AA217" s="33"/>
      <c r="AB217" s="113">
        <f t="shared" si="34"/>
        <v>72</v>
      </c>
      <c r="AC217" s="51">
        <v>4</v>
      </c>
      <c r="AD217" s="51">
        <v>2</v>
      </c>
      <c r="AQ217" s="128">
        <f t="shared" si="35"/>
        <v>72</v>
      </c>
      <c r="AR217" s="22">
        <v>1</v>
      </c>
      <c r="AS217" s="22">
        <v>1</v>
      </c>
      <c r="AT217" s="22">
        <v>1</v>
      </c>
      <c r="AU217" s="22">
        <v>1</v>
      </c>
      <c r="AV217" s="22">
        <v>1</v>
      </c>
      <c r="BA217" s="140">
        <f t="shared" si="36"/>
        <v>72</v>
      </c>
      <c r="BB217" s="135">
        <v>4</v>
      </c>
      <c r="BC217" s="135">
        <v>1</v>
      </c>
      <c r="BD217" s="135">
        <v>1</v>
      </c>
      <c r="BE217" s="135">
        <v>1</v>
      </c>
      <c r="BF217" s="135">
        <v>1</v>
      </c>
      <c r="BH217" s="145">
        <f t="shared" si="37"/>
        <v>72</v>
      </c>
      <c r="BI217" s="58">
        <v>1</v>
      </c>
      <c r="BJ217" s="58">
        <v>1</v>
      </c>
      <c r="BK217" s="58">
        <v>1</v>
      </c>
      <c r="BL217" s="58">
        <v>1</v>
      </c>
      <c r="BM217" s="58">
        <v>1</v>
      </c>
      <c r="BN217" s="58">
        <v>1</v>
      </c>
      <c r="BO217" s="58">
        <v>1</v>
      </c>
      <c r="BR217" s="153">
        <f t="shared" si="38"/>
        <v>72</v>
      </c>
      <c r="BS217" s="39">
        <v>4</v>
      </c>
      <c r="BT217" s="39">
        <v>1</v>
      </c>
      <c r="BU217" s="39">
        <v>4</v>
      </c>
      <c r="BV217" s="39">
        <v>1</v>
      </c>
      <c r="BW217" s="33"/>
    </row>
    <row r="218" spans="1:75" x14ac:dyDescent="0.25">
      <c r="A218" s="17">
        <v>3</v>
      </c>
      <c r="B218" s="17">
        <v>3</v>
      </c>
      <c r="C218" s="92"/>
      <c r="D218" s="17">
        <v>3</v>
      </c>
      <c r="E218" s="17">
        <v>3</v>
      </c>
      <c r="F218" s="17">
        <v>3</v>
      </c>
      <c r="G218" s="17">
        <v>1</v>
      </c>
      <c r="H218" s="17">
        <v>4</v>
      </c>
      <c r="I218" s="33"/>
      <c r="J218" s="106"/>
      <c r="K218" s="109">
        <f t="shared" si="32"/>
        <v>73</v>
      </c>
      <c r="L218" s="20">
        <v>4</v>
      </c>
      <c r="M218" s="20">
        <v>2</v>
      </c>
      <c r="N218" s="20">
        <v>3</v>
      </c>
      <c r="O218" s="20">
        <v>1</v>
      </c>
      <c r="P218" s="20">
        <v>4</v>
      </c>
      <c r="Q218" s="20">
        <v>4</v>
      </c>
      <c r="R218" s="33"/>
      <c r="S218" s="109">
        <f t="shared" si="33"/>
        <v>73</v>
      </c>
      <c r="T218" s="20">
        <v>3</v>
      </c>
      <c r="U218" s="20">
        <v>4</v>
      </c>
      <c r="V218" s="20">
        <v>4</v>
      </c>
      <c r="W218" s="20">
        <v>4</v>
      </c>
      <c r="X218" s="20">
        <v>4</v>
      </c>
      <c r="Y218" s="20">
        <v>1</v>
      </c>
      <c r="Z218" s="20">
        <v>4</v>
      </c>
      <c r="AA218" s="33"/>
      <c r="AB218" s="113">
        <f t="shared" si="34"/>
        <v>73</v>
      </c>
      <c r="AC218" s="51">
        <v>4</v>
      </c>
      <c r="AD218" s="51">
        <v>2</v>
      </c>
      <c r="AQ218" s="128">
        <f t="shared" si="35"/>
        <v>73</v>
      </c>
      <c r="AR218" s="22">
        <v>2</v>
      </c>
      <c r="AS218" s="22">
        <v>2</v>
      </c>
      <c r="AT218" s="22">
        <v>4</v>
      </c>
      <c r="AU218" s="22">
        <v>4</v>
      </c>
      <c r="AV218" s="22">
        <v>4</v>
      </c>
      <c r="BA218" s="140">
        <f t="shared" si="36"/>
        <v>73</v>
      </c>
      <c r="BB218" s="142">
        <v>4</v>
      </c>
      <c r="BC218" s="135">
        <v>2</v>
      </c>
      <c r="BD218" s="135">
        <v>1</v>
      </c>
      <c r="BE218" s="135">
        <v>4</v>
      </c>
      <c r="BF218" s="135">
        <v>4</v>
      </c>
      <c r="BH218" s="145">
        <f t="shared" si="37"/>
        <v>73</v>
      </c>
      <c r="BI218" s="58">
        <v>2</v>
      </c>
      <c r="BJ218" s="58">
        <v>4</v>
      </c>
      <c r="BK218" s="58">
        <v>1</v>
      </c>
      <c r="BL218" s="58">
        <v>4</v>
      </c>
      <c r="BM218" s="58">
        <v>2</v>
      </c>
      <c r="BN218" s="58">
        <v>4</v>
      </c>
      <c r="BO218" s="58">
        <v>4</v>
      </c>
      <c r="BR218" s="153">
        <f t="shared" si="38"/>
        <v>73</v>
      </c>
      <c r="BS218" s="39">
        <v>4</v>
      </c>
      <c r="BT218" s="39">
        <v>1</v>
      </c>
      <c r="BU218" s="39">
        <v>1</v>
      </c>
      <c r="BV218" s="39">
        <v>2</v>
      </c>
      <c r="BW218" s="33"/>
    </row>
    <row r="219" spans="1:75" x14ac:dyDescent="0.25">
      <c r="A219" s="17">
        <v>3</v>
      </c>
      <c r="B219" s="17">
        <v>3</v>
      </c>
      <c r="C219" s="92"/>
      <c r="D219" s="17">
        <v>3</v>
      </c>
      <c r="E219" s="17">
        <v>3</v>
      </c>
      <c r="F219" s="17">
        <v>4</v>
      </c>
      <c r="G219" s="17">
        <v>3</v>
      </c>
      <c r="H219" s="17">
        <v>4</v>
      </c>
      <c r="I219" s="33"/>
      <c r="J219" s="106"/>
      <c r="K219" s="109">
        <f t="shared" si="32"/>
        <v>74</v>
      </c>
      <c r="L219" s="20">
        <v>3</v>
      </c>
      <c r="M219" s="20">
        <v>1</v>
      </c>
      <c r="N219" s="20">
        <v>3</v>
      </c>
      <c r="O219" s="20">
        <v>1</v>
      </c>
      <c r="P219" s="20">
        <v>4</v>
      </c>
      <c r="Q219" s="20">
        <v>4</v>
      </c>
      <c r="R219" s="33"/>
      <c r="S219" s="109">
        <f t="shared" si="33"/>
        <v>74</v>
      </c>
      <c r="T219" s="20">
        <v>3</v>
      </c>
      <c r="U219" s="20">
        <v>4</v>
      </c>
      <c r="V219" s="20">
        <v>4</v>
      </c>
      <c r="W219" s="20">
        <v>4</v>
      </c>
      <c r="X219" s="20">
        <v>4</v>
      </c>
      <c r="Y219" s="20">
        <v>4</v>
      </c>
      <c r="Z219" s="20">
        <v>4</v>
      </c>
      <c r="AA219" s="33"/>
      <c r="AB219" s="113">
        <f t="shared" si="34"/>
        <v>74</v>
      </c>
      <c r="AC219" s="51">
        <v>4</v>
      </c>
      <c r="AD219" s="51">
        <v>2</v>
      </c>
      <c r="AQ219" s="128">
        <f t="shared" si="35"/>
        <v>74</v>
      </c>
      <c r="AR219" s="22">
        <v>2</v>
      </c>
      <c r="AS219" s="22">
        <v>1</v>
      </c>
      <c r="AT219" s="22">
        <v>4</v>
      </c>
      <c r="AU219" s="22">
        <v>3</v>
      </c>
      <c r="AV219" s="22">
        <v>3</v>
      </c>
      <c r="BA219" s="140">
        <f t="shared" si="36"/>
        <v>74</v>
      </c>
      <c r="BB219" s="135">
        <v>4</v>
      </c>
      <c r="BC219" s="135">
        <v>4</v>
      </c>
      <c r="BD219" s="135">
        <v>1</v>
      </c>
      <c r="BE219" s="135">
        <v>4</v>
      </c>
      <c r="BF219" s="135">
        <v>4</v>
      </c>
      <c r="BH219" s="145">
        <f t="shared" si="37"/>
        <v>74</v>
      </c>
      <c r="BI219" s="58">
        <v>2</v>
      </c>
      <c r="BJ219" s="58">
        <v>4</v>
      </c>
      <c r="BK219" s="58">
        <v>4</v>
      </c>
      <c r="BL219" s="58">
        <v>4</v>
      </c>
      <c r="BM219" s="58">
        <v>4</v>
      </c>
      <c r="BN219" s="58">
        <v>4</v>
      </c>
      <c r="BO219" s="58">
        <v>4</v>
      </c>
      <c r="BR219" s="153">
        <f t="shared" si="38"/>
        <v>74</v>
      </c>
      <c r="BS219" s="39">
        <v>4</v>
      </c>
      <c r="BT219" s="39">
        <v>1</v>
      </c>
      <c r="BU219" s="39">
        <v>1</v>
      </c>
      <c r="BV219" s="39">
        <v>3</v>
      </c>
      <c r="BW219" s="33"/>
    </row>
    <row r="220" spans="1:75" x14ac:dyDescent="0.25">
      <c r="A220" s="17">
        <v>3</v>
      </c>
      <c r="B220" s="17">
        <v>3</v>
      </c>
      <c r="C220" s="92"/>
      <c r="D220" s="17">
        <v>3</v>
      </c>
      <c r="E220" s="17">
        <v>3</v>
      </c>
      <c r="F220" s="17">
        <v>3</v>
      </c>
      <c r="G220" s="17">
        <v>1</v>
      </c>
      <c r="H220" s="17">
        <v>4</v>
      </c>
      <c r="I220" s="33"/>
      <c r="J220" s="106"/>
      <c r="K220" s="109">
        <f t="shared" si="32"/>
        <v>75</v>
      </c>
      <c r="L220" s="20">
        <v>2</v>
      </c>
      <c r="M220" s="20">
        <v>1</v>
      </c>
      <c r="N220" s="20">
        <v>2</v>
      </c>
      <c r="O220" s="20">
        <v>2</v>
      </c>
      <c r="P220" s="20">
        <v>4</v>
      </c>
      <c r="Q220" s="20">
        <v>4</v>
      </c>
      <c r="R220" s="33"/>
      <c r="S220" s="109">
        <f t="shared" si="33"/>
        <v>75</v>
      </c>
      <c r="T220" s="20">
        <v>2</v>
      </c>
      <c r="U220" s="20">
        <v>4</v>
      </c>
      <c r="V220" s="20">
        <v>4</v>
      </c>
      <c r="W220" s="20">
        <v>4</v>
      </c>
      <c r="X220" s="20">
        <v>4</v>
      </c>
      <c r="Y220" s="20">
        <v>1</v>
      </c>
      <c r="Z220" s="20">
        <v>4</v>
      </c>
      <c r="AA220" s="33"/>
      <c r="AB220" s="113">
        <f t="shared" si="34"/>
        <v>75</v>
      </c>
      <c r="AC220" s="51">
        <v>4</v>
      </c>
      <c r="AD220" s="51">
        <v>2</v>
      </c>
      <c r="AQ220" s="128">
        <f t="shared" si="35"/>
        <v>75</v>
      </c>
      <c r="AR220" s="22">
        <v>2</v>
      </c>
      <c r="AS220" s="22">
        <v>4</v>
      </c>
      <c r="AT220" s="22">
        <v>4</v>
      </c>
      <c r="AU220" s="22">
        <v>4</v>
      </c>
      <c r="AV220" s="22">
        <v>4</v>
      </c>
      <c r="BA220" s="140">
        <f t="shared" si="36"/>
        <v>75</v>
      </c>
      <c r="BB220" s="135">
        <v>4</v>
      </c>
      <c r="BC220" s="135">
        <v>2</v>
      </c>
      <c r="BD220" s="135">
        <v>4</v>
      </c>
      <c r="BE220" s="135">
        <v>4</v>
      </c>
      <c r="BF220" s="135">
        <v>4</v>
      </c>
      <c r="BH220" s="145">
        <f t="shared" si="37"/>
        <v>75</v>
      </c>
      <c r="BI220" s="58">
        <v>2</v>
      </c>
      <c r="BJ220" s="58">
        <v>4</v>
      </c>
      <c r="BK220" s="58">
        <v>1</v>
      </c>
      <c r="BL220" s="58">
        <v>4</v>
      </c>
      <c r="BM220" s="58">
        <v>1</v>
      </c>
      <c r="BN220" s="58">
        <v>4</v>
      </c>
      <c r="BO220" s="58">
        <v>4</v>
      </c>
      <c r="BR220" s="153">
        <f t="shared" si="38"/>
        <v>75</v>
      </c>
      <c r="BS220" s="39">
        <v>4</v>
      </c>
      <c r="BT220" s="39">
        <v>2</v>
      </c>
      <c r="BU220" s="39">
        <v>4</v>
      </c>
      <c r="BV220" s="39">
        <v>1</v>
      </c>
      <c r="BW220" s="33"/>
    </row>
    <row r="221" spans="1:75" x14ac:dyDescent="0.25">
      <c r="A221" s="17">
        <v>3</v>
      </c>
      <c r="B221" s="17">
        <v>3</v>
      </c>
      <c r="C221" s="92"/>
      <c r="D221" s="17">
        <v>3</v>
      </c>
      <c r="E221" s="17">
        <v>3</v>
      </c>
      <c r="F221" s="17">
        <v>1</v>
      </c>
      <c r="G221" s="17">
        <v>1</v>
      </c>
      <c r="H221" s="17">
        <v>3</v>
      </c>
      <c r="I221" s="33"/>
      <c r="J221" s="106"/>
      <c r="K221" s="109">
        <f t="shared" si="32"/>
        <v>76</v>
      </c>
      <c r="L221" s="20">
        <v>3</v>
      </c>
      <c r="M221" s="20">
        <v>2</v>
      </c>
      <c r="N221" s="20">
        <v>3</v>
      </c>
      <c r="O221" s="20">
        <v>1</v>
      </c>
      <c r="P221" s="20">
        <v>2</v>
      </c>
      <c r="Q221" s="20">
        <v>1</v>
      </c>
      <c r="R221" s="33"/>
      <c r="S221" s="109">
        <f t="shared" si="33"/>
        <v>76</v>
      </c>
      <c r="T221" s="20">
        <v>3</v>
      </c>
      <c r="U221" s="20">
        <v>4</v>
      </c>
      <c r="V221" s="20">
        <v>3</v>
      </c>
      <c r="W221" s="20">
        <v>3</v>
      </c>
      <c r="X221" s="20">
        <v>2</v>
      </c>
      <c r="Y221" s="20">
        <v>3</v>
      </c>
      <c r="Z221" s="20">
        <v>4</v>
      </c>
      <c r="AA221" s="33"/>
      <c r="AB221" s="113">
        <f t="shared" si="34"/>
        <v>76</v>
      </c>
      <c r="AC221" s="51">
        <v>1</v>
      </c>
      <c r="AD221" s="51">
        <v>1</v>
      </c>
      <c r="AQ221" s="128">
        <f t="shared" si="35"/>
        <v>76</v>
      </c>
      <c r="AR221" s="22">
        <v>1</v>
      </c>
      <c r="AS221" s="22">
        <v>1</v>
      </c>
      <c r="AT221" s="22">
        <v>3</v>
      </c>
      <c r="AU221" s="22">
        <v>2</v>
      </c>
      <c r="AV221" s="22">
        <v>2</v>
      </c>
      <c r="BA221" s="140">
        <f t="shared" si="36"/>
        <v>76</v>
      </c>
      <c r="BB221" s="135">
        <v>1</v>
      </c>
      <c r="BC221" s="135">
        <v>1</v>
      </c>
      <c r="BD221" s="135">
        <v>1</v>
      </c>
      <c r="BE221" s="135">
        <v>1</v>
      </c>
      <c r="BF221" s="135">
        <v>3</v>
      </c>
      <c r="BH221" s="145">
        <f t="shared" si="37"/>
        <v>76</v>
      </c>
      <c r="BI221" s="58">
        <v>1</v>
      </c>
      <c r="BJ221" s="58">
        <v>1</v>
      </c>
      <c r="BK221" s="58">
        <v>2</v>
      </c>
      <c r="BL221" s="58">
        <v>1</v>
      </c>
      <c r="BM221" s="58">
        <v>2</v>
      </c>
      <c r="BN221" s="58">
        <v>2</v>
      </c>
      <c r="BO221" s="58">
        <v>2</v>
      </c>
      <c r="BR221" s="153">
        <f t="shared" si="38"/>
        <v>76</v>
      </c>
      <c r="BS221" s="39">
        <v>3</v>
      </c>
      <c r="BT221" s="39">
        <v>2</v>
      </c>
      <c r="BU221" s="39">
        <v>1</v>
      </c>
      <c r="BV221" s="39">
        <v>1</v>
      </c>
      <c r="BW221" s="33"/>
    </row>
    <row r="222" spans="1:75" x14ac:dyDescent="0.25">
      <c r="A222" s="17">
        <v>3</v>
      </c>
      <c r="B222" s="17">
        <v>3</v>
      </c>
      <c r="C222" s="92"/>
      <c r="D222" s="17">
        <v>3</v>
      </c>
      <c r="E222" s="17">
        <v>3</v>
      </c>
      <c r="F222" s="17">
        <v>1</v>
      </c>
      <c r="G222" s="17">
        <v>1</v>
      </c>
      <c r="H222" s="17">
        <v>3</v>
      </c>
      <c r="I222" s="33"/>
      <c r="J222" s="106"/>
      <c r="K222" s="109">
        <f t="shared" si="32"/>
        <v>77</v>
      </c>
      <c r="L222" s="20">
        <v>3</v>
      </c>
      <c r="M222" s="20">
        <v>3</v>
      </c>
      <c r="N222" s="20">
        <v>3</v>
      </c>
      <c r="O222" s="20">
        <v>1</v>
      </c>
      <c r="P222" s="20">
        <v>1</v>
      </c>
      <c r="Q222" s="20">
        <v>3</v>
      </c>
      <c r="R222" s="33"/>
      <c r="S222" s="109">
        <f t="shared" si="33"/>
        <v>77</v>
      </c>
      <c r="T222" s="20">
        <v>3</v>
      </c>
      <c r="U222" s="20">
        <v>3</v>
      </c>
      <c r="V222" s="20">
        <v>3</v>
      </c>
      <c r="W222" s="20">
        <v>4</v>
      </c>
      <c r="X222" s="20">
        <v>2</v>
      </c>
      <c r="Y222" s="20">
        <v>1</v>
      </c>
      <c r="Z222" s="20">
        <v>4</v>
      </c>
      <c r="AA222" s="33"/>
      <c r="AB222" s="113">
        <f t="shared" si="34"/>
        <v>77</v>
      </c>
      <c r="AC222" s="51">
        <v>1</v>
      </c>
      <c r="AD222" s="51">
        <v>1</v>
      </c>
      <c r="AQ222" s="128">
        <f t="shared" si="35"/>
        <v>77</v>
      </c>
      <c r="AR222" s="22">
        <v>1</v>
      </c>
      <c r="AS222" s="22">
        <v>1</v>
      </c>
      <c r="AT222" s="22">
        <v>1</v>
      </c>
      <c r="AU222" s="22">
        <v>1</v>
      </c>
      <c r="AV222" s="22">
        <v>1</v>
      </c>
      <c r="BA222" s="140">
        <f t="shared" si="36"/>
        <v>77</v>
      </c>
      <c r="BB222" s="135">
        <v>1</v>
      </c>
      <c r="BC222" s="135">
        <v>3</v>
      </c>
      <c r="BD222" s="135">
        <v>1</v>
      </c>
      <c r="BE222" s="135">
        <v>3</v>
      </c>
      <c r="BF222" s="135">
        <v>2</v>
      </c>
      <c r="BH222" s="145">
        <f t="shared" si="37"/>
        <v>77</v>
      </c>
      <c r="BI222" s="58">
        <v>1</v>
      </c>
      <c r="BJ222" s="58">
        <v>1</v>
      </c>
      <c r="BK222" s="58">
        <v>2</v>
      </c>
      <c r="BL222" s="58">
        <v>3</v>
      </c>
      <c r="BM222" s="58">
        <v>2</v>
      </c>
      <c r="BN222" s="58">
        <v>1</v>
      </c>
      <c r="BO222" s="58">
        <v>1</v>
      </c>
      <c r="BR222" s="153">
        <f t="shared" si="38"/>
        <v>77</v>
      </c>
      <c r="BS222" s="39">
        <v>3</v>
      </c>
      <c r="BT222" s="39">
        <v>3</v>
      </c>
      <c r="BU222" s="39">
        <v>3</v>
      </c>
      <c r="BV222" s="39">
        <v>1</v>
      </c>
      <c r="BW222" s="33"/>
    </row>
    <row r="223" spans="1:75" x14ac:dyDescent="0.25">
      <c r="A223" s="17">
        <v>3</v>
      </c>
      <c r="B223" s="17">
        <v>3</v>
      </c>
      <c r="C223" s="92"/>
      <c r="D223" s="17">
        <v>3</v>
      </c>
      <c r="E223" s="17">
        <v>3</v>
      </c>
      <c r="F223" s="17">
        <v>3</v>
      </c>
      <c r="G223" s="17">
        <v>2</v>
      </c>
      <c r="H223" s="17">
        <v>3</v>
      </c>
      <c r="I223" s="33"/>
      <c r="J223" s="106"/>
      <c r="K223" s="109">
        <f t="shared" si="32"/>
        <v>78</v>
      </c>
      <c r="L223" s="20">
        <v>3</v>
      </c>
      <c r="M223" s="20">
        <v>3</v>
      </c>
      <c r="N223" s="20">
        <v>4</v>
      </c>
      <c r="O223" s="20">
        <v>1</v>
      </c>
      <c r="P223" s="20">
        <v>2</v>
      </c>
      <c r="Q223" s="20">
        <v>3</v>
      </c>
      <c r="R223" s="33"/>
      <c r="S223" s="109">
        <f t="shared" si="33"/>
        <v>78</v>
      </c>
      <c r="T223" s="20">
        <v>2</v>
      </c>
      <c r="U223" s="20">
        <v>2</v>
      </c>
      <c r="V223" s="20">
        <v>3</v>
      </c>
      <c r="W223" s="20">
        <v>3</v>
      </c>
      <c r="X223" s="20">
        <v>3</v>
      </c>
      <c r="Y223" s="20">
        <v>2</v>
      </c>
      <c r="Z223" s="20">
        <v>4</v>
      </c>
      <c r="AA223" s="33"/>
      <c r="AB223" s="113">
        <f t="shared" si="34"/>
        <v>78</v>
      </c>
      <c r="AC223" s="51">
        <v>1</v>
      </c>
      <c r="AD223" s="51">
        <v>1</v>
      </c>
      <c r="AQ223" s="128">
        <f t="shared" si="35"/>
        <v>78</v>
      </c>
      <c r="AR223" s="22">
        <v>1</v>
      </c>
      <c r="AS223" s="22">
        <v>1</v>
      </c>
      <c r="AT223" s="22">
        <v>2</v>
      </c>
      <c r="AU223" s="22">
        <v>2</v>
      </c>
      <c r="AV223" s="22">
        <v>1</v>
      </c>
      <c r="BA223" s="140">
        <f t="shared" si="36"/>
        <v>78</v>
      </c>
      <c r="BB223" s="135">
        <v>1</v>
      </c>
      <c r="BC223" s="135">
        <v>1</v>
      </c>
      <c r="BD223" s="135">
        <v>2</v>
      </c>
      <c r="BE223" s="135">
        <v>3</v>
      </c>
      <c r="BF223" s="135">
        <v>2</v>
      </c>
      <c r="BH223" s="145">
        <f t="shared" si="37"/>
        <v>78</v>
      </c>
      <c r="BI223" s="58">
        <v>1</v>
      </c>
      <c r="BJ223" s="58">
        <v>3</v>
      </c>
      <c r="BK223" s="58">
        <v>2</v>
      </c>
      <c r="BL223" s="58">
        <v>1</v>
      </c>
      <c r="BM223" s="58">
        <v>2</v>
      </c>
      <c r="BN223" s="58">
        <v>1</v>
      </c>
      <c r="BO223" s="58">
        <v>1</v>
      </c>
      <c r="BR223" s="153">
        <f t="shared" si="38"/>
        <v>78</v>
      </c>
      <c r="BS223" s="39">
        <v>3</v>
      </c>
      <c r="BT223" s="39">
        <v>2</v>
      </c>
      <c r="BU223" s="39">
        <v>1</v>
      </c>
      <c r="BV223" s="39">
        <v>1</v>
      </c>
      <c r="BW223" s="33"/>
    </row>
    <row r="224" spans="1:75" x14ac:dyDescent="0.25">
      <c r="A224" s="17">
        <v>3</v>
      </c>
      <c r="B224" s="17">
        <v>3</v>
      </c>
      <c r="C224" s="92"/>
      <c r="D224" s="17">
        <v>3</v>
      </c>
      <c r="E224" s="17">
        <v>3</v>
      </c>
      <c r="F224" s="17">
        <v>3</v>
      </c>
      <c r="G224" s="17">
        <v>3</v>
      </c>
      <c r="H224" s="17">
        <v>3</v>
      </c>
      <c r="I224" s="33"/>
      <c r="J224" s="106"/>
      <c r="K224" s="109">
        <f t="shared" si="32"/>
        <v>79</v>
      </c>
      <c r="L224" s="20">
        <v>3</v>
      </c>
      <c r="M224" s="20">
        <v>2</v>
      </c>
      <c r="N224" s="20">
        <v>3</v>
      </c>
      <c r="O224" s="20">
        <v>1</v>
      </c>
      <c r="P224" s="20">
        <v>3</v>
      </c>
      <c r="Q224" s="20">
        <v>4</v>
      </c>
      <c r="R224" s="33"/>
      <c r="S224" s="109">
        <f t="shared" si="33"/>
        <v>79</v>
      </c>
      <c r="T224" s="20">
        <v>2</v>
      </c>
      <c r="U224" s="20">
        <v>3</v>
      </c>
      <c r="V224" s="20">
        <v>3</v>
      </c>
      <c r="W224" s="20">
        <v>3</v>
      </c>
      <c r="X224" s="20">
        <v>1</v>
      </c>
      <c r="Y224" s="20">
        <v>4</v>
      </c>
      <c r="Z224" s="20">
        <v>3</v>
      </c>
      <c r="AA224" s="33"/>
      <c r="AB224" s="113">
        <f t="shared" si="34"/>
        <v>79</v>
      </c>
      <c r="AC224" s="51">
        <v>1</v>
      </c>
      <c r="AD224" s="51">
        <v>2</v>
      </c>
      <c r="AQ224" s="128">
        <f t="shared" si="35"/>
        <v>79</v>
      </c>
      <c r="AR224" s="22">
        <v>1</v>
      </c>
      <c r="AS224" s="22">
        <v>1</v>
      </c>
      <c r="AT224" s="22">
        <v>3</v>
      </c>
      <c r="AU224" s="22">
        <v>2</v>
      </c>
      <c r="AV224" s="22">
        <v>1</v>
      </c>
      <c r="BA224" s="140">
        <f t="shared" si="36"/>
        <v>79</v>
      </c>
      <c r="BB224" s="135">
        <v>1</v>
      </c>
      <c r="BC224" s="135">
        <v>1</v>
      </c>
      <c r="BD224" s="135">
        <v>1</v>
      </c>
      <c r="BE224" s="135">
        <v>3</v>
      </c>
      <c r="BF224" s="135">
        <v>3</v>
      </c>
      <c r="BH224" s="145">
        <f t="shared" si="37"/>
        <v>79</v>
      </c>
      <c r="BI224" s="58">
        <v>1</v>
      </c>
      <c r="BJ224" s="58">
        <v>3</v>
      </c>
      <c r="BK224" s="58">
        <v>2</v>
      </c>
      <c r="BL224" s="58">
        <v>1</v>
      </c>
      <c r="BM224" s="58">
        <v>2</v>
      </c>
      <c r="BN224" s="58">
        <v>1</v>
      </c>
      <c r="BO224" s="58">
        <v>1</v>
      </c>
      <c r="BR224" s="153">
        <f t="shared" si="38"/>
        <v>79</v>
      </c>
      <c r="BS224" s="39">
        <v>3</v>
      </c>
      <c r="BT224" s="39">
        <v>2</v>
      </c>
      <c r="BU224" s="39">
        <v>1</v>
      </c>
      <c r="BV224" s="39">
        <v>1</v>
      </c>
      <c r="BW224" s="33"/>
    </row>
    <row r="225" spans="1:75" x14ac:dyDescent="0.25">
      <c r="A225" s="17">
        <v>3</v>
      </c>
      <c r="B225" s="17">
        <v>3</v>
      </c>
      <c r="C225" s="92"/>
      <c r="D225" s="17">
        <v>3</v>
      </c>
      <c r="E225" s="17">
        <v>3</v>
      </c>
      <c r="F225" s="17">
        <v>3</v>
      </c>
      <c r="G225" s="17">
        <v>1</v>
      </c>
      <c r="H225" s="17">
        <v>3</v>
      </c>
      <c r="I225" s="33"/>
      <c r="J225" s="106"/>
      <c r="K225" s="109">
        <f t="shared" si="32"/>
        <v>80</v>
      </c>
      <c r="L225" s="20">
        <v>4</v>
      </c>
      <c r="M225" s="20">
        <v>2</v>
      </c>
      <c r="N225" s="20">
        <v>2</v>
      </c>
      <c r="O225" s="20">
        <v>2</v>
      </c>
      <c r="P225" s="20">
        <v>4</v>
      </c>
      <c r="Q225" s="20">
        <v>3</v>
      </c>
      <c r="R225" s="33"/>
      <c r="S225" s="109">
        <f t="shared" si="33"/>
        <v>80</v>
      </c>
      <c r="T225" s="20">
        <v>3</v>
      </c>
      <c r="U225" s="20">
        <v>3</v>
      </c>
      <c r="V225" s="20">
        <v>3</v>
      </c>
      <c r="W225" s="20">
        <v>3</v>
      </c>
      <c r="X225" s="20">
        <v>3</v>
      </c>
      <c r="Y225" s="20">
        <v>3</v>
      </c>
      <c r="Z225" s="20">
        <v>3</v>
      </c>
      <c r="AA225" s="33"/>
      <c r="AB225" s="113">
        <f t="shared" si="34"/>
        <v>80</v>
      </c>
      <c r="AC225" s="51">
        <v>2</v>
      </c>
      <c r="AD225" s="51">
        <v>2</v>
      </c>
      <c r="AQ225" s="128">
        <f t="shared" si="35"/>
        <v>80</v>
      </c>
      <c r="AR225" s="22">
        <v>1</v>
      </c>
      <c r="AS225" s="22">
        <v>1</v>
      </c>
      <c r="AT225" s="22">
        <v>1</v>
      </c>
      <c r="AU225" s="22">
        <v>1</v>
      </c>
      <c r="AV225" s="22">
        <v>1</v>
      </c>
      <c r="BA225" s="140">
        <f t="shared" si="36"/>
        <v>80</v>
      </c>
      <c r="BB225" s="135">
        <v>1</v>
      </c>
      <c r="BC225" s="135">
        <v>1</v>
      </c>
      <c r="BD225" s="135">
        <v>1</v>
      </c>
      <c r="BE225" s="135">
        <v>3</v>
      </c>
      <c r="BF225" s="135">
        <v>2</v>
      </c>
      <c r="BH225" s="145">
        <f t="shared" si="37"/>
        <v>80</v>
      </c>
      <c r="BI225" s="58">
        <v>1</v>
      </c>
      <c r="BJ225" s="58">
        <v>2</v>
      </c>
      <c r="BK225" s="58">
        <v>3</v>
      </c>
      <c r="BL225" s="58">
        <v>3</v>
      </c>
      <c r="BM225" s="58">
        <v>1</v>
      </c>
      <c r="BN225" s="58">
        <v>1</v>
      </c>
      <c r="BO225" s="58">
        <v>1</v>
      </c>
      <c r="BR225" s="153">
        <f t="shared" si="38"/>
        <v>80</v>
      </c>
      <c r="BS225" s="39">
        <v>3</v>
      </c>
      <c r="BT225" s="39">
        <v>2</v>
      </c>
      <c r="BU225" s="39">
        <v>1</v>
      </c>
      <c r="BV225" s="39">
        <v>1</v>
      </c>
      <c r="BW225" s="33"/>
    </row>
    <row r="226" spans="1:75" x14ac:dyDescent="0.25">
      <c r="A226" s="17">
        <v>3</v>
      </c>
      <c r="B226" s="17">
        <v>3</v>
      </c>
      <c r="C226" s="92"/>
      <c r="D226" s="17">
        <v>3</v>
      </c>
      <c r="E226" s="17">
        <v>3</v>
      </c>
      <c r="F226" s="17">
        <v>1</v>
      </c>
      <c r="G226" s="17">
        <v>1</v>
      </c>
      <c r="H226" s="17">
        <v>3</v>
      </c>
      <c r="I226" s="33"/>
      <c r="J226" s="106"/>
      <c r="K226" s="109">
        <f t="shared" si="32"/>
        <v>81</v>
      </c>
      <c r="L226" s="20">
        <v>3</v>
      </c>
      <c r="M226" s="20">
        <v>3</v>
      </c>
      <c r="N226" s="20">
        <v>3</v>
      </c>
      <c r="O226" s="20">
        <v>1</v>
      </c>
      <c r="P226" s="20">
        <v>1</v>
      </c>
      <c r="Q226" s="20">
        <v>1</v>
      </c>
      <c r="R226" s="33"/>
      <c r="S226" s="109">
        <f t="shared" si="33"/>
        <v>81</v>
      </c>
      <c r="T226" s="20">
        <v>3</v>
      </c>
      <c r="U226" s="20">
        <v>2</v>
      </c>
      <c r="V226" s="20">
        <v>3</v>
      </c>
      <c r="W226" s="20">
        <v>3</v>
      </c>
      <c r="X226" s="20">
        <v>2</v>
      </c>
      <c r="Y226" s="20">
        <v>1</v>
      </c>
      <c r="Z226" s="20">
        <v>2</v>
      </c>
      <c r="AA226" s="33"/>
      <c r="AB226" s="113">
        <f t="shared" si="34"/>
        <v>81</v>
      </c>
      <c r="AC226" s="51">
        <v>1</v>
      </c>
      <c r="AD226" s="51">
        <v>1</v>
      </c>
      <c r="AQ226" s="128">
        <f t="shared" si="35"/>
        <v>81</v>
      </c>
      <c r="AR226" s="22">
        <v>1</v>
      </c>
      <c r="AS226" s="22">
        <v>1</v>
      </c>
      <c r="AT226" s="22">
        <v>1</v>
      </c>
      <c r="AU226" s="22">
        <v>1</v>
      </c>
      <c r="AV226" s="22">
        <v>1</v>
      </c>
      <c r="BA226" s="140">
        <f t="shared" si="36"/>
        <v>81</v>
      </c>
      <c r="BB226" s="135">
        <v>1</v>
      </c>
      <c r="BC226" s="135">
        <v>1</v>
      </c>
      <c r="BD226" s="135">
        <v>1</v>
      </c>
      <c r="BE226" s="135">
        <v>3</v>
      </c>
      <c r="BF226" s="135">
        <v>3</v>
      </c>
      <c r="BH226" s="145">
        <f t="shared" si="37"/>
        <v>81</v>
      </c>
      <c r="BI226" s="58">
        <v>1</v>
      </c>
      <c r="BJ226" s="58">
        <v>1</v>
      </c>
      <c r="BK226" s="58">
        <v>1</v>
      </c>
      <c r="BL226" s="58">
        <v>1</v>
      </c>
      <c r="BM226" s="58">
        <v>3</v>
      </c>
      <c r="BN226" s="58">
        <v>1</v>
      </c>
      <c r="BO226" s="58">
        <v>1</v>
      </c>
      <c r="BR226" s="153">
        <f t="shared" si="38"/>
        <v>81</v>
      </c>
      <c r="BS226" s="39">
        <v>3</v>
      </c>
      <c r="BT226" s="39">
        <v>1</v>
      </c>
      <c r="BU226" s="39">
        <v>1</v>
      </c>
      <c r="BV226" s="39">
        <v>1</v>
      </c>
      <c r="BW226" s="33"/>
    </row>
    <row r="227" spans="1:75" x14ac:dyDescent="0.25">
      <c r="A227" s="17">
        <v>3</v>
      </c>
      <c r="B227" s="17">
        <v>3</v>
      </c>
      <c r="C227" s="92"/>
      <c r="D227" s="17">
        <v>3</v>
      </c>
      <c r="E227" s="17">
        <v>3</v>
      </c>
      <c r="F227" s="17">
        <v>1</v>
      </c>
      <c r="G227" s="17">
        <v>1</v>
      </c>
      <c r="H227" s="17">
        <v>3</v>
      </c>
      <c r="I227" s="33"/>
      <c r="J227" s="106"/>
      <c r="K227" s="109">
        <f t="shared" si="32"/>
        <v>82</v>
      </c>
      <c r="L227" s="20">
        <v>3</v>
      </c>
      <c r="M227" s="20">
        <v>3</v>
      </c>
      <c r="N227" s="20">
        <v>3</v>
      </c>
      <c r="O227" s="20">
        <v>1</v>
      </c>
      <c r="P227" s="20">
        <v>3</v>
      </c>
      <c r="Q227" s="20">
        <v>4</v>
      </c>
      <c r="R227" s="33"/>
      <c r="S227" s="109">
        <f t="shared" si="33"/>
        <v>82</v>
      </c>
      <c r="T227" s="20">
        <v>3</v>
      </c>
      <c r="U227" s="20">
        <v>2</v>
      </c>
      <c r="V227" s="20">
        <v>3</v>
      </c>
      <c r="W227" s="20">
        <v>3</v>
      </c>
      <c r="X227" s="20">
        <v>3</v>
      </c>
      <c r="Y227" s="20">
        <v>1</v>
      </c>
      <c r="Z227" s="20">
        <v>2</v>
      </c>
      <c r="AA227" s="33"/>
      <c r="AB227" s="113">
        <f t="shared" si="34"/>
        <v>82</v>
      </c>
      <c r="AC227" s="51">
        <v>3</v>
      </c>
      <c r="AD227" s="51">
        <v>1</v>
      </c>
      <c r="AQ227" s="128">
        <f t="shared" si="35"/>
        <v>82</v>
      </c>
      <c r="AR227" s="22">
        <v>1</v>
      </c>
      <c r="AS227" s="22">
        <v>1</v>
      </c>
      <c r="AT227" s="22">
        <v>2</v>
      </c>
      <c r="AU227" s="22">
        <v>1</v>
      </c>
      <c r="AV227" s="22">
        <v>1</v>
      </c>
      <c r="BA227" s="140">
        <f t="shared" si="36"/>
        <v>82</v>
      </c>
      <c r="BB227" s="135">
        <v>1</v>
      </c>
      <c r="BC227" s="135">
        <v>1</v>
      </c>
      <c r="BD227" s="135">
        <v>1</v>
      </c>
      <c r="BE227" s="135">
        <v>3</v>
      </c>
      <c r="BF227" s="135">
        <v>3</v>
      </c>
      <c r="BH227" s="145">
        <f t="shared" si="37"/>
        <v>82</v>
      </c>
      <c r="BI227" s="58">
        <v>1</v>
      </c>
      <c r="BJ227" s="58">
        <v>3</v>
      </c>
      <c r="BK227" s="58">
        <v>3</v>
      </c>
      <c r="BL227" s="58">
        <v>3</v>
      </c>
      <c r="BM227" s="58">
        <v>3</v>
      </c>
      <c r="BN227" s="58">
        <v>1</v>
      </c>
      <c r="BO227" s="58">
        <v>1</v>
      </c>
      <c r="BR227" s="153">
        <f t="shared" si="38"/>
        <v>82</v>
      </c>
      <c r="BS227" s="39">
        <v>3</v>
      </c>
      <c r="BT227" s="39">
        <v>1</v>
      </c>
      <c r="BU227" s="39">
        <v>1</v>
      </c>
      <c r="BV227" s="39">
        <v>1</v>
      </c>
      <c r="BW227" s="33"/>
    </row>
    <row r="228" spans="1:75" x14ac:dyDescent="0.25">
      <c r="A228" s="17">
        <v>3</v>
      </c>
      <c r="B228" s="17">
        <v>3</v>
      </c>
      <c r="C228" s="92"/>
      <c r="D228" s="17">
        <v>3</v>
      </c>
      <c r="E228" s="17">
        <v>3</v>
      </c>
      <c r="F228" s="17">
        <v>3</v>
      </c>
      <c r="G228" s="17">
        <v>1</v>
      </c>
      <c r="H228" s="17">
        <v>3</v>
      </c>
      <c r="I228" s="33"/>
      <c r="J228" s="106"/>
      <c r="K228" s="109">
        <f t="shared" si="32"/>
        <v>83</v>
      </c>
      <c r="L228" s="20">
        <v>3</v>
      </c>
      <c r="M228" s="20">
        <v>3</v>
      </c>
      <c r="N228" s="20">
        <v>3</v>
      </c>
      <c r="O228" s="20">
        <v>1</v>
      </c>
      <c r="P228" s="20">
        <v>1</v>
      </c>
      <c r="Q228" s="20">
        <v>1</v>
      </c>
      <c r="R228" s="33"/>
      <c r="S228" s="109">
        <f t="shared" si="33"/>
        <v>83</v>
      </c>
      <c r="T228" s="20">
        <v>3</v>
      </c>
      <c r="U228" s="20">
        <v>2</v>
      </c>
      <c r="V228" s="20">
        <v>3</v>
      </c>
      <c r="W228" s="20">
        <v>3</v>
      </c>
      <c r="X228" s="20">
        <v>3</v>
      </c>
      <c r="Y228" s="20">
        <v>2</v>
      </c>
      <c r="Z228" s="20">
        <v>2</v>
      </c>
      <c r="AA228" s="33"/>
      <c r="AB228" s="113">
        <f t="shared" si="34"/>
        <v>83</v>
      </c>
      <c r="AC228" s="51">
        <v>2</v>
      </c>
      <c r="AD228" s="51">
        <v>2</v>
      </c>
      <c r="AQ228" s="128">
        <f t="shared" si="35"/>
        <v>83</v>
      </c>
      <c r="AR228" s="22">
        <v>1</v>
      </c>
      <c r="AS228" s="22">
        <v>1</v>
      </c>
      <c r="AT228" s="22">
        <v>1</v>
      </c>
      <c r="AU228" s="22">
        <v>1</v>
      </c>
      <c r="AV228" s="22">
        <v>1</v>
      </c>
      <c r="BA228" s="140">
        <f t="shared" si="36"/>
        <v>83</v>
      </c>
      <c r="BB228" s="135">
        <v>1</v>
      </c>
      <c r="BC228" s="135">
        <v>1</v>
      </c>
      <c r="BD228" s="135">
        <v>1</v>
      </c>
      <c r="BE228" s="135">
        <v>3</v>
      </c>
      <c r="BF228" s="135">
        <v>3</v>
      </c>
      <c r="BH228" s="145">
        <f t="shared" si="37"/>
        <v>83</v>
      </c>
      <c r="BI228" s="58">
        <v>1</v>
      </c>
      <c r="BJ228" s="58">
        <v>1</v>
      </c>
      <c r="BK228" s="58">
        <v>1</v>
      </c>
      <c r="BL228" s="58">
        <v>1</v>
      </c>
      <c r="BM228" s="58">
        <v>3</v>
      </c>
      <c r="BN228" s="58">
        <v>1</v>
      </c>
      <c r="BO228" s="58">
        <v>2</v>
      </c>
      <c r="BR228" s="153">
        <f t="shared" si="38"/>
        <v>83</v>
      </c>
      <c r="BS228" s="39">
        <v>3</v>
      </c>
      <c r="BT228" s="39">
        <v>1</v>
      </c>
      <c r="BU228" s="39">
        <v>1</v>
      </c>
      <c r="BV228" s="39">
        <v>1</v>
      </c>
      <c r="BW228" s="33"/>
    </row>
    <row r="229" spans="1:75" x14ac:dyDescent="0.25">
      <c r="A229" s="17">
        <v>3</v>
      </c>
      <c r="B229" s="17">
        <v>3</v>
      </c>
      <c r="C229" s="92"/>
      <c r="D229" s="17">
        <v>3</v>
      </c>
      <c r="E229" s="17">
        <v>3</v>
      </c>
      <c r="F229" s="17">
        <v>3</v>
      </c>
      <c r="G229" s="17">
        <v>1</v>
      </c>
      <c r="H229" s="17">
        <v>3</v>
      </c>
      <c r="I229" s="33"/>
      <c r="J229" s="106"/>
      <c r="K229" s="109">
        <f t="shared" si="32"/>
        <v>84</v>
      </c>
      <c r="L229" s="20">
        <v>4</v>
      </c>
      <c r="M229" s="20">
        <v>4</v>
      </c>
      <c r="N229" s="20">
        <v>4</v>
      </c>
      <c r="O229" s="20">
        <v>1</v>
      </c>
      <c r="P229" s="20">
        <v>2</v>
      </c>
      <c r="Q229" s="20">
        <v>1</v>
      </c>
      <c r="R229" s="33"/>
      <c r="S229" s="109">
        <f t="shared" si="33"/>
        <v>84</v>
      </c>
      <c r="T229" s="20">
        <v>3</v>
      </c>
      <c r="U229" s="20">
        <v>2</v>
      </c>
      <c r="V229" s="20">
        <v>3</v>
      </c>
      <c r="W229" s="20">
        <v>3</v>
      </c>
      <c r="X229" s="20">
        <v>2</v>
      </c>
      <c r="Y229" s="20">
        <v>2</v>
      </c>
      <c r="Z229" s="20">
        <v>2</v>
      </c>
      <c r="AA229" s="33"/>
      <c r="AB229" s="113">
        <f t="shared" si="34"/>
        <v>84</v>
      </c>
      <c r="AC229" s="51">
        <v>1</v>
      </c>
      <c r="AD229" s="51">
        <v>1</v>
      </c>
      <c r="AQ229" s="128">
        <f t="shared" si="35"/>
        <v>84</v>
      </c>
      <c r="AR229" s="22">
        <v>1</v>
      </c>
      <c r="AS229" s="22">
        <v>1</v>
      </c>
      <c r="AT229" s="22">
        <v>2</v>
      </c>
      <c r="AU229" s="22">
        <v>1</v>
      </c>
      <c r="AV229" s="22">
        <v>1</v>
      </c>
      <c r="BA229" s="140">
        <f t="shared" si="36"/>
        <v>84</v>
      </c>
      <c r="BB229" s="135">
        <v>1</v>
      </c>
      <c r="BC229" s="135">
        <v>1</v>
      </c>
      <c r="BD229" s="135">
        <v>1</v>
      </c>
      <c r="BE229" s="135">
        <v>3</v>
      </c>
      <c r="BF229" s="135">
        <v>3</v>
      </c>
      <c r="BH229" s="145">
        <f t="shared" si="37"/>
        <v>84</v>
      </c>
      <c r="BI229" s="58">
        <v>1</v>
      </c>
      <c r="BJ229" s="58">
        <v>1</v>
      </c>
      <c r="BK229" s="58">
        <v>1</v>
      </c>
      <c r="BL229" s="58">
        <v>3</v>
      </c>
      <c r="BM229" s="58">
        <v>1</v>
      </c>
      <c r="BN229" s="58">
        <v>1</v>
      </c>
      <c r="BO229" s="58">
        <v>1</v>
      </c>
      <c r="BR229" s="153">
        <f t="shared" si="38"/>
        <v>84</v>
      </c>
      <c r="BS229" s="39">
        <v>3</v>
      </c>
      <c r="BT229" s="39">
        <v>1</v>
      </c>
      <c r="BU229" s="39">
        <v>1</v>
      </c>
      <c r="BV229" s="39">
        <v>1</v>
      </c>
      <c r="BW229" s="33"/>
    </row>
    <row r="230" spans="1:75" x14ac:dyDescent="0.25">
      <c r="A230" s="17">
        <v>4</v>
      </c>
      <c r="B230" s="17">
        <v>4</v>
      </c>
      <c r="C230" s="92"/>
      <c r="D230" s="17">
        <v>4</v>
      </c>
      <c r="E230" s="17">
        <v>3</v>
      </c>
      <c r="F230" s="17">
        <v>4</v>
      </c>
      <c r="G230" s="17">
        <v>1</v>
      </c>
      <c r="H230" s="17">
        <v>3</v>
      </c>
      <c r="I230" s="33"/>
      <c r="J230" s="106"/>
      <c r="K230" s="109">
        <f t="shared" si="32"/>
        <v>85</v>
      </c>
      <c r="L230" s="20">
        <v>4</v>
      </c>
      <c r="M230" s="20">
        <v>4</v>
      </c>
      <c r="N230" s="62">
        <v>4</v>
      </c>
      <c r="O230" s="20">
        <v>1</v>
      </c>
      <c r="P230" s="20">
        <v>4</v>
      </c>
      <c r="Q230" s="20">
        <v>4</v>
      </c>
      <c r="R230" s="33"/>
      <c r="S230" s="109">
        <f t="shared" si="33"/>
        <v>85</v>
      </c>
      <c r="T230" s="20">
        <v>3</v>
      </c>
      <c r="U230" s="20">
        <v>1</v>
      </c>
      <c r="V230" s="20">
        <v>3</v>
      </c>
      <c r="W230" s="20">
        <v>3</v>
      </c>
      <c r="X230" s="20">
        <v>2</v>
      </c>
      <c r="Y230" s="20">
        <v>2</v>
      </c>
      <c r="Z230" s="20">
        <v>4</v>
      </c>
      <c r="AA230" s="33"/>
      <c r="AB230" s="113">
        <f t="shared" si="34"/>
        <v>85</v>
      </c>
      <c r="AC230" s="51">
        <v>4</v>
      </c>
      <c r="AD230" s="51">
        <v>1</v>
      </c>
      <c r="AQ230" s="128">
        <f t="shared" si="35"/>
        <v>85</v>
      </c>
      <c r="AR230" s="22">
        <v>1</v>
      </c>
      <c r="AS230" s="22">
        <v>1</v>
      </c>
      <c r="AT230" s="22">
        <v>1</v>
      </c>
      <c r="AU230" s="22">
        <v>1</v>
      </c>
      <c r="AV230" s="22">
        <v>1</v>
      </c>
      <c r="BA230" s="140">
        <f t="shared" si="36"/>
        <v>85</v>
      </c>
      <c r="BB230" s="135">
        <v>4</v>
      </c>
      <c r="BC230" s="135">
        <v>2</v>
      </c>
      <c r="BD230" s="135">
        <v>1</v>
      </c>
      <c r="BE230" s="135">
        <v>3</v>
      </c>
      <c r="BF230" s="135">
        <v>4</v>
      </c>
      <c r="BH230" s="145">
        <f t="shared" si="37"/>
        <v>85</v>
      </c>
      <c r="BI230" s="58">
        <v>1</v>
      </c>
      <c r="BJ230" s="58">
        <v>2</v>
      </c>
      <c r="BK230" s="58">
        <v>4</v>
      </c>
      <c r="BL230" s="58">
        <v>4</v>
      </c>
      <c r="BM230" s="58">
        <v>1</v>
      </c>
      <c r="BN230" s="58">
        <v>1</v>
      </c>
      <c r="BO230" s="58">
        <v>1</v>
      </c>
      <c r="BR230" s="153">
        <f t="shared" si="38"/>
        <v>85</v>
      </c>
      <c r="BS230" s="39">
        <v>4</v>
      </c>
      <c r="BT230" s="39">
        <v>2</v>
      </c>
      <c r="BU230" s="39">
        <v>2</v>
      </c>
      <c r="BV230" s="39">
        <v>1</v>
      </c>
      <c r="BW230" s="33"/>
    </row>
    <row r="231" spans="1:75" x14ac:dyDescent="0.25">
      <c r="A231" s="17">
        <v>2</v>
      </c>
      <c r="B231" s="17">
        <v>2</v>
      </c>
      <c r="C231" s="92"/>
      <c r="D231" s="17">
        <v>4</v>
      </c>
      <c r="E231" s="17">
        <v>3</v>
      </c>
      <c r="F231" s="17">
        <v>4</v>
      </c>
      <c r="G231" s="17">
        <v>1</v>
      </c>
      <c r="H231" s="17">
        <v>4</v>
      </c>
      <c r="I231" s="33"/>
      <c r="J231" s="106"/>
      <c r="K231" s="109">
        <f t="shared" si="32"/>
        <v>86</v>
      </c>
      <c r="L231" s="20">
        <v>4</v>
      </c>
      <c r="M231" s="20">
        <v>3</v>
      </c>
      <c r="N231" s="20">
        <v>4</v>
      </c>
      <c r="O231" s="20">
        <v>1</v>
      </c>
      <c r="P231" s="20">
        <v>4</v>
      </c>
      <c r="Q231" s="20">
        <v>2</v>
      </c>
      <c r="R231" s="33"/>
      <c r="S231" s="109">
        <f t="shared" si="33"/>
        <v>86</v>
      </c>
      <c r="T231" s="20">
        <v>3</v>
      </c>
      <c r="U231" s="20">
        <v>4</v>
      </c>
      <c r="V231" s="20">
        <v>3</v>
      </c>
      <c r="W231" s="20">
        <v>4</v>
      </c>
      <c r="X231" s="20">
        <v>3</v>
      </c>
      <c r="Y231" s="20">
        <v>1</v>
      </c>
      <c r="Z231" s="20">
        <v>4</v>
      </c>
      <c r="AA231" s="33"/>
      <c r="AB231" s="113">
        <f t="shared" si="34"/>
        <v>86</v>
      </c>
      <c r="AC231" s="51">
        <v>4</v>
      </c>
      <c r="AD231" s="51">
        <v>4</v>
      </c>
      <c r="AQ231" s="128">
        <f t="shared" si="35"/>
        <v>86</v>
      </c>
      <c r="AR231" s="22">
        <v>1</v>
      </c>
      <c r="AS231" s="22">
        <v>1</v>
      </c>
      <c r="AT231" s="22">
        <v>1</v>
      </c>
      <c r="AU231" s="22">
        <v>1</v>
      </c>
      <c r="AV231" s="22">
        <v>1</v>
      </c>
      <c r="BA231" s="140">
        <f t="shared" si="36"/>
        <v>86</v>
      </c>
      <c r="BB231" s="135">
        <v>4</v>
      </c>
      <c r="BC231" s="135">
        <v>1</v>
      </c>
      <c r="BD231" s="135">
        <v>1</v>
      </c>
      <c r="BE231" s="135">
        <v>3</v>
      </c>
      <c r="BF231" s="135">
        <v>1</v>
      </c>
      <c r="BH231" s="145">
        <f t="shared" si="37"/>
        <v>86</v>
      </c>
      <c r="BI231" s="58">
        <v>1</v>
      </c>
      <c r="BJ231" s="58">
        <v>2</v>
      </c>
      <c r="BK231" s="58">
        <v>1</v>
      </c>
      <c r="BL231" s="58">
        <v>1</v>
      </c>
      <c r="BM231" s="58">
        <v>2</v>
      </c>
      <c r="BN231" s="58">
        <v>1</v>
      </c>
      <c r="BO231" s="58">
        <v>1</v>
      </c>
      <c r="BR231" s="153">
        <f t="shared" si="38"/>
        <v>86</v>
      </c>
      <c r="BS231" s="39">
        <v>2</v>
      </c>
      <c r="BT231" s="39">
        <v>2</v>
      </c>
      <c r="BU231" s="39">
        <v>2</v>
      </c>
      <c r="BV231" s="39">
        <v>1</v>
      </c>
      <c r="BW231" s="33"/>
    </row>
    <row r="232" spans="1:75" x14ac:dyDescent="0.25">
      <c r="A232" s="17">
        <v>4</v>
      </c>
      <c r="B232" s="17">
        <v>4</v>
      </c>
      <c r="C232" s="92"/>
      <c r="D232" s="17">
        <v>4</v>
      </c>
      <c r="E232" s="17">
        <v>4</v>
      </c>
      <c r="F232" s="17">
        <v>4</v>
      </c>
      <c r="G232" s="17">
        <v>1</v>
      </c>
      <c r="H232" s="17">
        <v>4</v>
      </c>
      <c r="I232" s="33"/>
      <c r="J232" s="106"/>
      <c r="K232" s="109">
        <f t="shared" si="32"/>
        <v>87</v>
      </c>
      <c r="L232" s="20">
        <v>3</v>
      </c>
      <c r="M232" s="20">
        <v>4</v>
      </c>
      <c r="N232" s="20">
        <v>4</v>
      </c>
      <c r="O232" s="20">
        <v>1</v>
      </c>
      <c r="P232" s="20">
        <v>4</v>
      </c>
      <c r="Q232" s="20">
        <v>4</v>
      </c>
      <c r="R232" s="33"/>
      <c r="S232" s="109">
        <f t="shared" si="33"/>
        <v>87</v>
      </c>
      <c r="T232" s="20">
        <v>3</v>
      </c>
      <c r="U232" s="20">
        <v>1</v>
      </c>
      <c r="V232" s="20">
        <v>3</v>
      </c>
      <c r="W232" s="20">
        <v>4</v>
      </c>
      <c r="X232" s="20">
        <v>3</v>
      </c>
      <c r="Y232" s="20">
        <v>1</v>
      </c>
      <c r="Z232" s="20">
        <v>4</v>
      </c>
      <c r="AA232" s="33"/>
      <c r="AB232" s="113">
        <f t="shared" si="34"/>
        <v>87</v>
      </c>
      <c r="AC232" s="51">
        <v>3</v>
      </c>
      <c r="AD232" s="51">
        <v>1</v>
      </c>
      <c r="AQ232" s="128">
        <f t="shared" si="35"/>
        <v>87</v>
      </c>
      <c r="AR232" s="22">
        <v>4</v>
      </c>
      <c r="AS232" s="22">
        <v>1</v>
      </c>
      <c r="AT232" s="22">
        <v>4</v>
      </c>
      <c r="AU232" s="22">
        <v>1</v>
      </c>
      <c r="AV232" s="22">
        <v>1</v>
      </c>
      <c r="BA232" s="140">
        <f t="shared" si="36"/>
        <v>87</v>
      </c>
      <c r="BB232" s="135">
        <v>1</v>
      </c>
      <c r="BC232" s="135">
        <v>1</v>
      </c>
      <c r="BD232" s="135">
        <v>1</v>
      </c>
      <c r="BE232" s="135">
        <v>3</v>
      </c>
      <c r="BF232" s="135">
        <v>1</v>
      </c>
      <c r="BH232" s="145">
        <f t="shared" si="37"/>
        <v>87</v>
      </c>
      <c r="BI232" s="58">
        <v>4</v>
      </c>
      <c r="BJ232" s="58">
        <v>2</v>
      </c>
      <c r="BK232" s="58">
        <v>3</v>
      </c>
      <c r="BL232" s="58">
        <v>4</v>
      </c>
      <c r="BM232" s="58">
        <v>4</v>
      </c>
      <c r="BN232" s="58">
        <v>1</v>
      </c>
      <c r="BO232" s="58">
        <v>1</v>
      </c>
      <c r="BR232" s="153">
        <f t="shared" si="38"/>
        <v>87</v>
      </c>
      <c r="BS232" s="39">
        <v>4</v>
      </c>
      <c r="BT232" s="39">
        <v>2</v>
      </c>
      <c r="BU232" s="39">
        <v>4</v>
      </c>
      <c r="BV232" s="39">
        <v>2</v>
      </c>
      <c r="BW232" s="33"/>
    </row>
    <row r="233" spans="1:75" x14ac:dyDescent="0.25">
      <c r="A233" s="17">
        <v>3</v>
      </c>
      <c r="B233" s="17">
        <v>3</v>
      </c>
      <c r="C233" s="92"/>
      <c r="D233" s="17">
        <v>3</v>
      </c>
      <c r="E233" s="17">
        <v>4</v>
      </c>
      <c r="F233" s="17">
        <v>4</v>
      </c>
      <c r="G233" s="17">
        <v>1</v>
      </c>
      <c r="H233" s="17">
        <v>4</v>
      </c>
      <c r="I233" s="33"/>
      <c r="J233" s="106"/>
      <c r="K233" s="109">
        <f t="shared" si="32"/>
        <v>88</v>
      </c>
      <c r="L233" s="20">
        <v>3</v>
      </c>
      <c r="M233" s="20">
        <v>3</v>
      </c>
      <c r="N233" s="20">
        <v>3</v>
      </c>
      <c r="O233" s="20">
        <v>1</v>
      </c>
      <c r="P233" s="20">
        <v>4</v>
      </c>
      <c r="Q233" s="20">
        <v>4</v>
      </c>
      <c r="R233" s="33"/>
      <c r="S233" s="109">
        <f t="shared" si="33"/>
        <v>88</v>
      </c>
      <c r="T233" s="20">
        <v>4</v>
      </c>
      <c r="U233" s="20">
        <v>1</v>
      </c>
      <c r="V233" s="20">
        <v>3</v>
      </c>
      <c r="W233" s="20">
        <v>3</v>
      </c>
      <c r="X233" s="20">
        <v>3</v>
      </c>
      <c r="Y233" s="20">
        <v>1</v>
      </c>
      <c r="Z233" s="20">
        <v>4</v>
      </c>
      <c r="AA233" s="33"/>
      <c r="AB233" s="113">
        <f t="shared" si="34"/>
        <v>88</v>
      </c>
      <c r="AC233" s="51">
        <v>4</v>
      </c>
      <c r="AD233" s="51">
        <v>1</v>
      </c>
      <c r="AQ233" s="128">
        <f t="shared" si="35"/>
        <v>88</v>
      </c>
      <c r="AR233" s="22">
        <v>1</v>
      </c>
      <c r="AS233" s="22">
        <v>1</v>
      </c>
      <c r="AT233" s="22">
        <v>1</v>
      </c>
      <c r="AU233" s="22">
        <v>1</v>
      </c>
      <c r="AV233" s="22">
        <v>1</v>
      </c>
      <c r="BA233" s="140">
        <f t="shared" si="36"/>
        <v>88</v>
      </c>
      <c r="BB233" s="135">
        <v>4</v>
      </c>
      <c r="BC233" s="135">
        <v>1</v>
      </c>
      <c r="BD233" s="135">
        <v>1</v>
      </c>
      <c r="BE233" s="135">
        <v>4</v>
      </c>
      <c r="BF233" s="135">
        <v>4</v>
      </c>
      <c r="BH233" s="145">
        <f t="shared" si="37"/>
        <v>88</v>
      </c>
      <c r="BI233" s="58">
        <v>1</v>
      </c>
      <c r="BJ233" s="58">
        <v>2</v>
      </c>
      <c r="BK233" s="58">
        <v>1</v>
      </c>
      <c r="BL233" s="58">
        <v>3</v>
      </c>
      <c r="BM233" s="58">
        <v>4</v>
      </c>
      <c r="BN233" s="58">
        <v>1</v>
      </c>
      <c r="BO233" s="58">
        <v>1</v>
      </c>
      <c r="BR233" s="153">
        <f t="shared" si="38"/>
        <v>88</v>
      </c>
      <c r="BS233" s="39">
        <v>4</v>
      </c>
      <c r="BT233" s="39">
        <v>2</v>
      </c>
      <c r="BU233" s="39">
        <v>4</v>
      </c>
      <c r="BV233" s="39">
        <v>1</v>
      </c>
      <c r="BW233" s="33"/>
    </row>
    <row r="234" spans="1:75" x14ac:dyDescent="0.25">
      <c r="A234" s="17">
        <v>4</v>
      </c>
      <c r="B234" s="17">
        <v>4</v>
      </c>
      <c r="C234" s="92"/>
      <c r="D234" s="17">
        <v>4</v>
      </c>
      <c r="E234" s="17">
        <v>4</v>
      </c>
      <c r="F234" s="17">
        <v>4</v>
      </c>
      <c r="G234" s="17">
        <v>4</v>
      </c>
      <c r="H234" s="17">
        <v>3</v>
      </c>
      <c r="I234" s="33"/>
      <c r="J234" s="106"/>
      <c r="K234" s="109">
        <f t="shared" si="32"/>
        <v>89</v>
      </c>
      <c r="L234" s="20">
        <v>4</v>
      </c>
      <c r="M234" s="20">
        <v>4</v>
      </c>
      <c r="N234" s="20">
        <v>4</v>
      </c>
      <c r="O234" s="20">
        <v>1</v>
      </c>
      <c r="P234" s="20">
        <v>4</v>
      </c>
      <c r="Q234" s="20">
        <v>1</v>
      </c>
      <c r="R234" s="33"/>
      <c r="S234" s="109">
        <f t="shared" si="33"/>
        <v>89</v>
      </c>
      <c r="T234" s="20">
        <v>2</v>
      </c>
      <c r="U234" s="20">
        <v>1</v>
      </c>
      <c r="V234" s="20">
        <v>4</v>
      </c>
      <c r="W234" s="20">
        <v>4</v>
      </c>
      <c r="X234" s="20">
        <v>3</v>
      </c>
      <c r="Y234" s="20">
        <v>2</v>
      </c>
      <c r="Z234" s="20">
        <v>4</v>
      </c>
      <c r="AA234" s="33"/>
      <c r="AB234" s="113">
        <f t="shared" si="34"/>
        <v>89</v>
      </c>
      <c r="AC234" s="51">
        <v>4</v>
      </c>
      <c r="AD234" s="51">
        <v>1</v>
      </c>
      <c r="AQ234" s="128">
        <f t="shared" si="35"/>
        <v>89</v>
      </c>
      <c r="AR234" s="22">
        <v>1</v>
      </c>
      <c r="AS234" s="22">
        <v>1</v>
      </c>
      <c r="AT234" s="22">
        <v>4</v>
      </c>
      <c r="AU234" s="22">
        <v>1</v>
      </c>
      <c r="AV234" s="22">
        <v>1</v>
      </c>
      <c r="BA234" s="140">
        <f t="shared" si="36"/>
        <v>89</v>
      </c>
      <c r="BB234" s="135">
        <v>4</v>
      </c>
      <c r="BC234" s="135">
        <v>1</v>
      </c>
      <c r="BD234" s="135">
        <v>1</v>
      </c>
      <c r="BE234" s="135">
        <v>4</v>
      </c>
      <c r="BF234" s="135">
        <v>4</v>
      </c>
      <c r="BH234" s="145">
        <f t="shared" si="37"/>
        <v>89</v>
      </c>
      <c r="BI234" s="58">
        <v>1</v>
      </c>
      <c r="BJ234" s="58">
        <v>2</v>
      </c>
      <c r="BK234" s="58">
        <v>1</v>
      </c>
      <c r="BL234" s="58">
        <v>1</v>
      </c>
      <c r="BM234" s="58">
        <v>4</v>
      </c>
      <c r="BN234" s="58">
        <v>1</v>
      </c>
      <c r="BO234" s="58">
        <v>1</v>
      </c>
      <c r="BR234" s="153">
        <f t="shared" si="38"/>
        <v>89</v>
      </c>
      <c r="BS234" s="39">
        <v>4</v>
      </c>
      <c r="BT234" s="39">
        <v>2</v>
      </c>
      <c r="BU234" s="39">
        <v>2</v>
      </c>
      <c r="BV234" s="39">
        <v>2</v>
      </c>
      <c r="BW234" s="33"/>
    </row>
    <row r="235" spans="1:75" x14ac:dyDescent="0.25">
      <c r="A235" s="17">
        <v>4</v>
      </c>
      <c r="B235" s="17">
        <v>4</v>
      </c>
      <c r="C235" s="92"/>
      <c r="D235" s="17">
        <v>4</v>
      </c>
      <c r="E235" s="17">
        <v>4</v>
      </c>
      <c r="F235" s="17">
        <v>2</v>
      </c>
      <c r="G235" s="17">
        <v>2</v>
      </c>
      <c r="H235" s="17">
        <v>4</v>
      </c>
      <c r="I235" s="33"/>
      <c r="J235" s="106"/>
      <c r="K235" s="109">
        <f t="shared" si="32"/>
        <v>90</v>
      </c>
      <c r="L235" s="20">
        <v>3</v>
      </c>
      <c r="M235" s="20">
        <v>3</v>
      </c>
      <c r="N235" s="20">
        <v>4</v>
      </c>
      <c r="O235" s="20">
        <v>1</v>
      </c>
      <c r="P235" s="20">
        <v>4</v>
      </c>
      <c r="Q235" s="20">
        <v>3</v>
      </c>
      <c r="R235" s="33"/>
      <c r="S235" s="109">
        <f t="shared" si="33"/>
        <v>90</v>
      </c>
      <c r="T235" s="20">
        <v>4</v>
      </c>
      <c r="U235" s="20">
        <v>1</v>
      </c>
      <c r="V235" s="20">
        <v>3</v>
      </c>
      <c r="W235" s="20">
        <v>3</v>
      </c>
      <c r="X235" s="20">
        <v>2</v>
      </c>
      <c r="Y235" s="20">
        <v>1</v>
      </c>
      <c r="Z235" s="20">
        <v>4</v>
      </c>
      <c r="AA235" s="33"/>
      <c r="AB235" s="113">
        <f t="shared" si="34"/>
        <v>90</v>
      </c>
      <c r="AC235" s="51">
        <v>4</v>
      </c>
      <c r="AD235" s="51">
        <v>1</v>
      </c>
      <c r="AQ235" s="128">
        <f t="shared" si="35"/>
        <v>90</v>
      </c>
      <c r="AR235" s="22">
        <v>1</v>
      </c>
      <c r="AS235" s="22">
        <v>1</v>
      </c>
      <c r="AT235" s="22">
        <v>1</v>
      </c>
      <c r="AU235" s="22">
        <v>1</v>
      </c>
      <c r="AV235" s="22">
        <v>1</v>
      </c>
      <c r="BA235" s="140">
        <f t="shared" si="36"/>
        <v>90</v>
      </c>
      <c r="BB235" s="135">
        <v>1</v>
      </c>
      <c r="BC235" s="135">
        <v>1</v>
      </c>
      <c r="BD235" s="135">
        <v>4</v>
      </c>
      <c r="BE235" s="135">
        <v>1</v>
      </c>
      <c r="BF235" s="135">
        <v>1</v>
      </c>
      <c r="BH235" s="145">
        <f t="shared" si="37"/>
        <v>90</v>
      </c>
      <c r="BI235" s="58">
        <v>1</v>
      </c>
      <c r="BJ235" s="58">
        <v>1</v>
      </c>
      <c r="BK235" s="58">
        <v>1</v>
      </c>
      <c r="BL235" s="58">
        <v>1</v>
      </c>
      <c r="BM235" s="58">
        <v>1</v>
      </c>
      <c r="BN235" s="58">
        <v>1</v>
      </c>
      <c r="BO235" s="58">
        <v>1</v>
      </c>
      <c r="BR235" s="153">
        <f t="shared" si="38"/>
        <v>90</v>
      </c>
      <c r="BS235" s="39">
        <v>4</v>
      </c>
      <c r="BT235" s="39">
        <v>2</v>
      </c>
      <c r="BU235" s="39">
        <v>2</v>
      </c>
      <c r="BV235" s="39">
        <v>1</v>
      </c>
      <c r="BW235" s="33"/>
    </row>
    <row r="236" spans="1:75" x14ac:dyDescent="0.25">
      <c r="A236" s="17">
        <v>4</v>
      </c>
      <c r="B236" s="17">
        <v>4</v>
      </c>
      <c r="C236" s="92"/>
      <c r="D236" s="17">
        <v>4</v>
      </c>
      <c r="E236" s="17">
        <v>4</v>
      </c>
      <c r="F236" s="17">
        <v>4</v>
      </c>
      <c r="G236" s="17">
        <v>1</v>
      </c>
      <c r="H236" s="17">
        <v>4</v>
      </c>
      <c r="I236" s="33"/>
      <c r="J236" s="106"/>
      <c r="K236" s="109">
        <f t="shared" si="32"/>
        <v>91</v>
      </c>
      <c r="L236" s="20">
        <v>3</v>
      </c>
      <c r="M236" s="20">
        <v>3</v>
      </c>
      <c r="N236" s="20">
        <v>4</v>
      </c>
      <c r="O236" s="20">
        <v>1</v>
      </c>
      <c r="P236" s="20">
        <v>4</v>
      </c>
      <c r="Q236" s="20">
        <v>3</v>
      </c>
      <c r="R236" s="33"/>
      <c r="S236" s="109">
        <f t="shared" si="33"/>
        <v>91</v>
      </c>
      <c r="T236" s="20">
        <v>2</v>
      </c>
      <c r="U236" s="20">
        <v>4</v>
      </c>
      <c r="V236" s="20">
        <v>4</v>
      </c>
      <c r="W236" s="20">
        <v>3</v>
      </c>
      <c r="X236" s="20">
        <v>3</v>
      </c>
      <c r="Y236" s="20">
        <v>2</v>
      </c>
      <c r="Z236" s="20">
        <v>4</v>
      </c>
      <c r="AA236" s="33"/>
      <c r="AB236" s="113">
        <f t="shared" si="34"/>
        <v>91</v>
      </c>
      <c r="AC236" s="51">
        <v>4</v>
      </c>
      <c r="AD236" s="51">
        <v>1</v>
      </c>
      <c r="AQ236" s="128">
        <f t="shared" si="35"/>
        <v>91</v>
      </c>
      <c r="AR236" s="22">
        <v>4</v>
      </c>
      <c r="AS236" s="22">
        <v>2</v>
      </c>
      <c r="AT236" s="22">
        <v>4</v>
      </c>
      <c r="AU236" s="22">
        <v>1</v>
      </c>
      <c r="AV236" s="22">
        <v>4</v>
      </c>
      <c r="BA236" s="140">
        <f t="shared" si="36"/>
        <v>91</v>
      </c>
      <c r="BB236" s="135">
        <v>1</v>
      </c>
      <c r="BC236" s="142">
        <v>4</v>
      </c>
      <c r="BD236" s="135">
        <v>1</v>
      </c>
      <c r="BE236" s="135">
        <v>4</v>
      </c>
      <c r="BF236" s="135">
        <v>4</v>
      </c>
      <c r="BH236" s="145">
        <f t="shared" si="37"/>
        <v>91</v>
      </c>
      <c r="BI236" s="58">
        <v>4</v>
      </c>
      <c r="BJ236" s="58">
        <v>3</v>
      </c>
      <c r="BK236" s="58">
        <v>4</v>
      </c>
      <c r="BL236" s="58">
        <v>4</v>
      </c>
      <c r="BM236" s="58">
        <v>4</v>
      </c>
      <c r="BN236" s="58">
        <v>1</v>
      </c>
      <c r="BO236" s="58">
        <v>4</v>
      </c>
      <c r="BR236" s="153">
        <f t="shared" si="38"/>
        <v>91</v>
      </c>
      <c r="BS236" s="39">
        <v>4</v>
      </c>
      <c r="BT236" s="39">
        <v>4</v>
      </c>
      <c r="BU236" s="39">
        <v>1</v>
      </c>
      <c r="BV236" s="39">
        <v>1</v>
      </c>
      <c r="BW236" s="33"/>
    </row>
    <row r="237" spans="1:75" x14ac:dyDescent="0.25">
      <c r="A237" s="17">
        <v>3</v>
      </c>
      <c r="B237" s="17">
        <v>3</v>
      </c>
      <c r="C237" s="92"/>
      <c r="D237" s="17">
        <v>3</v>
      </c>
      <c r="E237" s="17">
        <v>3</v>
      </c>
      <c r="F237" s="17">
        <v>4</v>
      </c>
      <c r="G237" s="17">
        <v>1</v>
      </c>
      <c r="H237" s="17">
        <v>4</v>
      </c>
      <c r="I237" s="33"/>
      <c r="J237" s="106"/>
      <c r="K237" s="109">
        <f t="shared" si="32"/>
        <v>92</v>
      </c>
      <c r="L237" s="20">
        <v>3</v>
      </c>
      <c r="M237" s="20">
        <v>2</v>
      </c>
      <c r="N237" s="20">
        <v>4</v>
      </c>
      <c r="O237" s="20">
        <v>1</v>
      </c>
      <c r="P237" s="20">
        <v>4</v>
      </c>
      <c r="Q237" s="20">
        <v>4</v>
      </c>
      <c r="R237" s="33"/>
      <c r="S237" s="109">
        <f t="shared" si="33"/>
        <v>92</v>
      </c>
      <c r="T237" s="20">
        <v>4</v>
      </c>
      <c r="U237" s="20">
        <v>4</v>
      </c>
      <c r="V237" s="20">
        <v>3</v>
      </c>
      <c r="W237" s="20">
        <v>4</v>
      </c>
      <c r="X237" s="20">
        <v>2</v>
      </c>
      <c r="Y237" s="20">
        <v>1</v>
      </c>
      <c r="Z237" s="20">
        <v>3</v>
      </c>
      <c r="AA237" s="33"/>
      <c r="AB237" s="113">
        <f t="shared" si="34"/>
        <v>92</v>
      </c>
      <c r="AC237" s="51">
        <v>4</v>
      </c>
      <c r="AD237" s="51">
        <v>1</v>
      </c>
      <c r="AQ237" s="128">
        <f t="shared" si="35"/>
        <v>92</v>
      </c>
      <c r="AR237" s="22">
        <v>4</v>
      </c>
      <c r="AS237" s="22">
        <v>1</v>
      </c>
      <c r="AT237" s="22">
        <v>3</v>
      </c>
      <c r="AU237" s="22">
        <v>1</v>
      </c>
      <c r="AV237" s="22">
        <v>3</v>
      </c>
      <c r="BA237" s="140">
        <f t="shared" si="36"/>
        <v>92</v>
      </c>
      <c r="BB237" s="135">
        <v>4</v>
      </c>
      <c r="BC237" s="135">
        <v>1</v>
      </c>
      <c r="BD237" s="135">
        <v>1</v>
      </c>
      <c r="BE237" s="135">
        <v>2</v>
      </c>
      <c r="BF237" s="135">
        <v>4</v>
      </c>
      <c r="BH237" s="145">
        <f t="shared" si="37"/>
        <v>92</v>
      </c>
      <c r="BI237" s="58">
        <v>4</v>
      </c>
      <c r="BJ237" s="58">
        <v>3</v>
      </c>
      <c r="BK237" s="58">
        <v>1</v>
      </c>
      <c r="BL237" s="58">
        <v>4</v>
      </c>
      <c r="BM237" s="58">
        <v>4</v>
      </c>
      <c r="BN237" s="58">
        <v>1</v>
      </c>
      <c r="BO237" s="58">
        <v>4</v>
      </c>
      <c r="BR237" s="153">
        <f t="shared" si="38"/>
        <v>92</v>
      </c>
      <c r="BS237" s="39">
        <v>4</v>
      </c>
      <c r="BT237" s="39">
        <v>4</v>
      </c>
      <c r="BU237" s="39">
        <v>1</v>
      </c>
      <c r="BV237" s="39">
        <v>1</v>
      </c>
      <c r="BW237" s="33"/>
    </row>
    <row r="238" spans="1:75" x14ac:dyDescent="0.25">
      <c r="A238" s="17">
        <v>3</v>
      </c>
      <c r="B238" s="17">
        <v>3</v>
      </c>
      <c r="C238" s="92"/>
      <c r="D238" s="17">
        <v>3</v>
      </c>
      <c r="E238" s="17">
        <v>4</v>
      </c>
      <c r="F238" s="17">
        <v>4</v>
      </c>
      <c r="G238" s="17">
        <v>1</v>
      </c>
      <c r="H238" s="17">
        <v>4</v>
      </c>
      <c r="I238" s="33"/>
      <c r="J238" s="106"/>
      <c r="K238" s="109">
        <f t="shared" si="32"/>
        <v>93</v>
      </c>
      <c r="L238" s="20">
        <v>3</v>
      </c>
      <c r="M238" s="20">
        <v>3</v>
      </c>
      <c r="N238" s="20">
        <v>4</v>
      </c>
      <c r="O238" s="20">
        <v>1</v>
      </c>
      <c r="P238" s="20">
        <v>4</v>
      </c>
      <c r="Q238" s="20">
        <v>4</v>
      </c>
      <c r="R238" s="33"/>
      <c r="S238" s="109">
        <f t="shared" si="33"/>
        <v>93</v>
      </c>
      <c r="T238" s="20">
        <v>3</v>
      </c>
      <c r="U238" s="20">
        <v>1</v>
      </c>
      <c r="V238" s="20">
        <v>3</v>
      </c>
      <c r="W238" s="20">
        <v>3</v>
      </c>
      <c r="X238" s="20">
        <v>3</v>
      </c>
      <c r="Y238" s="20">
        <v>2</v>
      </c>
      <c r="Z238" s="20">
        <v>4</v>
      </c>
      <c r="AA238" s="33"/>
      <c r="AB238" s="113">
        <f t="shared" si="34"/>
        <v>93</v>
      </c>
      <c r="AC238" s="51">
        <v>4</v>
      </c>
      <c r="AD238" s="51">
        <v>1</v>
      </c>
      <c r="AQ238" s="128">
        <f t="shared" si="35"/>
        <v>93</v>
      </c>
      <c r="AR238" s="22">
        <v>1</v>
      </c>
      <c r="AS238" s="22">
        <v>1</v>
      </c>
      <c r="AT238" s="22">
        <v>1</v>
      </c>
      <c r="AU238" s="22">
        <v>1</v>
      </c>
      <c r="AV238" s="22">
        <v>1</v>
      </c>
      <c r="BA238" s="140">
        <f t="shared" si="36"/>
        <v>93</v>
      </c>
      <c r="BB238" s="135">
        <v>4</v>
      </c>
      <c r="BC238" s="135">
        <v>4</v>
      </c>
      <c r="BD238" s="135">
        <v>1</v>
      </c>
      <c r="BE238" s="135">
        <v>4</v>
      </c>
      <c r="BF238" s="135">
        <v>4</v>
      </c>
      <c r="BH238" s="145">
        <f t="shared" si="37"/>
        <v>93</v>
      </c>
      <c r="BI238" s="58">
        <v>1</v>
      </c>
      <c r="BJ238" s="58">
        <v>2</v>
      </c>
      <c r="BK238" s="58">
        <v>1</v>
      </c>
      <c r="BL238" s="58">
        <v>4</v>
      </c>
      <c r="BM238" s="58">
        <v>3</v>
      </c>
      <c r="BN238" s="58">
        <v>1</v>
      </c>
      <c r="BO238" s="58">
        <v>1</v>
      </c>
      <c r="BR238" s="153">
        <f t="shared" si="38"/>
        <v>93</v>
      </c>
      <c r="BS238" s="39">
        <v>4</v>
      </c>
      <c r="BT238" s="39">
        <v>2</v>
      </c>
      <c r="BU238" s="39">
        <v>2</v>
      </c>
      <c r="BV238" s="39">
        <v>1</v>
      </c>
      <c r="BW238" s="33"/>
    </row>
    <row r="239" spans="1:75" x14ac:dyDescent="0.25">
      <c r="A239" s="17">
        <v>4</v>
      </c>
      <c r="B239" s="17">
        <v>4</v>
      </c>
      <c r="C239" s="92"/>
      <c r="D239" s="17">
        <v>4</v>
      </c>
      <c r="E239" s="17">
        <v>4</v>
      </c>
      <c r="F239" s="17">
        <v>4</v>
      </c>
      <c r="G239" s="17">
        <v>1</v>
      </c>
      <c r="H239" s="17">
        <v>4</v>
      </c>
      <c r="I239" s="33"/>
      <c r="J239" s="106"/>
      <c r="K239" s="109">
        <f t="shared" si="32"/>
        <v>94</v>
      </c>
      <c r="L239" s="20">
        <v>4</v>
      </c>
      <c r="M239" s="20">
        <v>4</v>
      </c>
      <c r="N239" s="20">
        <v>4</v>
      </c>
      <c r="O239" s="20">
        <v>1</v>
      </c>
      <c r="P239" s="20">
        <v>4</v>
      </c>
      <c r="Q239" s="20">
        <v>4</v>
      </c>
      <c r="R239" s="33"/>
      <c r="S239" s="109">
        <f t="shared" si="33"/>
        <v>94</v>
      </c>
      <c r="T239" s="20">
        <v>3</v>
      </c>
      <c r="U239" s="20">
        <v>1</v>
      </c>
      <c r="V239" s="20">
        <v>3</v>
      </c>
      <c r="W239" s="20">
        <v>3</v>
      </c>
      <c r="X239" s="20">
        <v>4</v>
      </c>
      <c r="Y239" s="20">
        <v>1</v>
      </c>
      <c r="Z239" s="20">
        <v>3</v>
      </c>
      <c r="AA239" s="33"/>
      <c r="AB239" s="113">
        <f t="shared" si="34"/>
        <v>94</v>
      </c>
      <c r="AC239" s="51">
        <v>4</v>
      </c>
      <c r="AD239" s="51">
        <v>1</v>
      </c>
      <c r="AQ239" s="128">
        <f t="shared" si="35"/>
        <v>94</v>
      </c>
      <c r="AR239" s="22">
        <v>4</v>
      </c>
      <c r="AS239" s="22">
        <v>2</v>
      </c>
      <c r="AT239" s="22">
        <v>4</v>
      </c>
      <c r="AU239" s="22">
        <v>4</v>
      </c>
      <c r="AV239" s="22">
        <v>4</v>
      </c>
      <c r="BA239" s="140">
        <f t="shared" si="36"/>
        <v>94</v>
      </c>
      <c r="BB239" s="135">
        <v>4</v>
      </c>
      <c r="BC239" s="135">
        <v>4</v>
      </c>
      <c r="BD239" s="135">
        <v>1</v>
      </c>
      <c r="BE239" s="135">
        <v>4</v>
      </c>
      <c r="BF239" s="135">
        <v>4</v>
      </c>
      <c r="BH239" s="145">
        <f t="shared" si="37"/>
        <v>94</v>
      </c>
      <c r="BI239" s="58">
        <v>4</v>
      </c>
      <c r="BJ239" s="58">
        <v>1</v>
      </c>
      <c r="BK239" s="58">
        <v>1</v>
      </c>
      <c r="BL239" s="58">
        <v>4</v>
      </c>
      <c r="BM239" s="58">
        <v>1</v>
      </c>
      <c r="BN239" s="58">
        <v>4</v>
      </c>
      <c r="BO239" s="58">
        <v>4</v>
      </c>
      <c r="BR239" s="153">
        <f t="shared" si="38"/>
        <v>94</v>
      </c>
      <c r="BS239" s="39">
        <v>4</v>
      </c>
      <c r="BT239" s="39">
        <v>4</v>
      </c>
      <c r="BU239" s="39">
        <v>4</v>
      </c>
      <c r="BV239" s="39">
        <v>1</v>
      </c>
      <c r="BW239" s="33"/>
    </row>
    <row r="240" spans="1:75" x14ac:dyDescent="0.25">
      <c r="A240" s="17">
        <v>4</v>
      </c>
      <c r="B240" s="17">
        <v>4</v>
      </c>
      <c r="C240" s="92"/>
      <c r="D240" s="17">
        <v>4</v>
      </c>
      <c r="E240" s="17">
        <v>4</v>
      </c>
      <c r="F240" s="17">
        <v>4</v>
      </c>
      <c r="G240" s="17">
        <v>1</v>
      </c>
      <c r="H240" s="17">
        <v>4</v>
      </c>
      <c r="I240" s="33"/>
      <c r="J240" s="106"/>
      <c r="K240" s="109">
        <f t="shared" si="32"/>
        <v>95</v>
      </c>
      <c r="L240" s="20">
        <v>3</v>
      </c>
      <c r="M240" s="20">
        <v>3</v>
      </c>
      <c r="N240" s="20">
        <v>3</v>
      </c>
      <c r="O240" s="20">
        <v>1</v>
      </c>
      <c r="P240" s="20">
        <v>4</v>
      </c>
      <c r="Q240" s="20">
        <v>2</v>
      </c>
      <c r="R240" s="33"/>
      <c r="S240" s="109">
        <f t="shared" si="33"/>
        <v>95</v>
      </c>
      <c r="T240" s="20">
        <v>2</v>
      </c>
      <c r="U240" s="20">
        <v>4</v>
      </c>
      <c r="V240" s="20">
        <v>4</v>
      </c>
      <c r="W240" s="20">
        <v>4</v>
      </c>
      <c r="X240" s="20">
        <v>3</v>
      </c>
      <c r="Y240" s="20">
        <v>4</v>
      </c>
      <c r="Z240" s="20">
        <v>4</v>
      </c>
      <c r="AA240" s="33"/>
      <c r="AB240" s="113">
        <f t="shared" si="34"/>
        <v>95</v>
      </c>
      <c r="AC240" s="51">
        <v>3</v>
      </c>
      <c r="AD240" s="51">
        <v>1</v>
      </c>
      <c r="AQ240" s="128">
        <f t="shared" si="35"/>
        <v>95</v>
      </c>
      <c r="AR240" s="22">
        <v>1</v>
      </c>
      <c r="AS240" s="22">
        <v>1</v>
      </c>
      <c r="AT240" s="22">
        <v>2</v>
      </c>
      <c r="AU240" s="22">
        <v>1</v>
      </c>
      <c r="AV240" s="22">
        <v>2</v>
      </c>
      <c r="BA240" s="140">
        <f t="shared" si="36"/>
        <v>95</v>
      </c>
      <c r="BB240" s="135">
        <v>4</v>
      </c>
      <c r="BC240" s="135">
        <v>4</v>
      </c>
      <c r="BD240" s="135">
        <v>1</v>
      </c>
      <c r="BE240" s="135">
        <v>4</v>
      </c>
      <c r="BF240" s="135">
        <v>4</v>
      </c>
      <c r="BH240" s="145">
        <f t="shared" si="37"/>
        <v>95</v>
      </c>
      <c r="BI240" s="58">
        <v>1</v>
      </c>
      <c r="BJ240" s="58">
        <v>2</v>
      </c>
      <c r="BK240" s="58">
        <v>2</v>
      </c>
      <c r="BL240" s="58">
        <v>4</v>
      </c>
      <c r="BM240" s="58">
        <v>4</v>
      </c>
      <c r="BN240" s="58">
        <v>1</v>
      </c>
      <c r="BO240" s="58">
        <v>1</v>
      </c>
      <c r="BR240" s="153">
        <f t="shared" si="38"/>
        <v>95</v>
      </c>
      <c r="BS240" s="39">
        <v>4</v>
      </c>
      <c r="BT240" s="39">
        <v>2</v>
      </c>
      <c r="BU240" s="39">
        <v>2</v>
      </c>
      <c r="BV240" s="39">
        <v>2</v>
      </c>
      <c r="BW240" s="33"/>
    </row>
    <row r="241" spans="1:79" x14ac:dyDescent="0.25">
      <c r="A241" s="17">
        <v>3</v>
      </c>
      <c r="B241" s="17">
        <v>3</v>
      </c>
      <c r="C241" s="92"/>
      <c r="D241" s="17">
        <v>3</v>
      </c>
      <c r="E241" s="17">
        <v>3</v>
      </c>
      <c r="F241" s="17">
        <v>4</v>
      </c>
      <c r="G241" s="17">
        <v>1</v>
      </c>
      <c r="H241" s="17">
        <v>3</v>
      </c>
      <c r="I241" s="33"/>
      <c r="J241" s="106"/>
      <c r="K241" s="109">
        <f t="shared" si="32"/>
        <v>96</v>
      </c>
      <c r="L241" s="20">
        <v>4</v>
      </c>
      <c r="M241" s="20">
        <v>4</v>
      </c>
      <c r="N241" s="20">
        <v>4</v>
      </c>
      <c r="O241" s="20">
        <v>1</v>
      </c>
      <c r="P241" s="20">
        <v>4</v>
      </c>
      <c r="Q241" s="20">
        <v>4</v>
      </c>
      <c r="R241" s="33"/>
      <c r="S241" s="109">
        <f t="shared" si="33"/>
        <v>96</v>
      </c>
      <c r="T241" s="20">
        <v>4</v>
      </c>
      <c r="U241" s="20">
        <v>4</v>
      </c>
      <c r="V241" s="20">
        <v>3</v>
      </c>
      <c r="W241" s="20">
        <v>4</v>
      </c>
      <c r="X241" s="20">
        <v>3</v>
      </c>
      <c r="Y241" s="20">
        <v>2</v>
      </c>
      <c r="Z241" s="20">
        <v>4</v>
      </c>
      <c r="AA241" s="33"/>
      <c r="AB241" s="113">
        <f t="shared" si="34"/>
        <v>96</v>
      </c>
      <c r="AC241" s="51">
        <v>4</v>
      </c>
      <c r="AD241" s="51">
        <v>4</v>
      </c>
      <c r="AQ241" s="128">
        <f t="shared" si="35"/>
        <v>96</v>
      </c>
      <c r="AR241" s="22">
        <v>4</v>
      </c>
      <c r="AS241" s="22">
        <v>4</v>
      </c>
      <c r="AT241" s="22">
        <v>4</v>
      </c>
      <c r="AU241" s="22">
        <v>4</v>
      </c>
      <c r="AV241" s="22">
        <v>4</v>
      </c>
      <c r="BA241" s="140">
        <f t="shared" si="36"/>
        <v>96</v>
      </c>
      <c r="BB241" s="135">
        <v>4</v>
      </c>
      <c r="BC241" s="135">
        <v>1</v>
      </c>
      <c r="BD241" s="135">
        <v>1</v>
      </c>
      <c r="BE241" s="135">
        <v>4</v>
      </c>
      <c r="BF241" s="135">
        <v>4</v>
      </c>
      <c r="BH241" s="145">
        <f t="shared" si="37"/>
        <v>96</v>
      </c>
      <c r="BI241" s="58">
        <v>4</v>
      </c>
      <c r="BJ241" s="58">
        <v>4</v>
      </c>
      <c r="BK241" s="58">
        <v>4</v>
      </c>
      <c r="BL241" s="58">
        <v>4</v>
      </c>
      <c r="BM241" s="58">
        <v>1</v>
      </c>
      <c r="BN241" s="58">
        <v>4</v>
      </c>
      <c r="BO241" s="58">
        <v>4</v>
      </c>
      <c r="BR241" s="153">
        <f t="shared" si="38"/>
        <v>96</v>
      </c>
      <c r="BS241" s="39">
        <v>4</v>
      </c>
      <c r="BT241" s="39">
        <v>3</v>
      </c>
      <c r="BU241" s="39">
        <v>4</v>
      </c>
      <c r="BV241" s="39">
        <v>1</v>
      </c>
      <c r="BW241" s="33"/>
    </row>
    <row r="242" spans="1:79" x14ac:dyDescent="0.25">
      <c r="A242" s="17">
        <v>2</v>
      </c>
      <c r="B242" s="17">
        <v>2</v>
      </c>
      <c r="C242" s="92"/>
      <c r="D242" s="17">
        <v>3</v>
      </c>
      <c r="E242" s="17">
        <v>2</v>
      </c>
      <c r="F242" s="17">
        <v>2</v>
      </c>
      <c r="G242" s="17">
        <v>3</v>
      </c>
      <c r="H242" s="17">
        <v>3</v>
      </c>
      <c r="I242" s="33"/>
      <c r="J242" s="106"/>
      <c r="K242" s="109">
        <f t="shared" si="32"/>
        <v>97</v>
      </c>
      <c r="L242" s="20">
        <v>4</v>
      </c>
      <c r="M242" s="20">
        <v>3</v>
      </c>
      <c r="N242" s="20">
        <v>3</v>
      </c>
      <c r="O242" s="20">
        <v>1</v>
      </c>
      <c r="P242" s="20">
        <v>4</v>
      </c>
      <c r="Q242" s="20">
        <v>4</v>
      </c>
      <c r="R242" s="33"/>
      <c r="S242" s="109">
        <f t="shared" si="33"/>
        <v>97</v>
      </c>
      <c r="T242" s="20">
        <v>4</v>
      </c>
      <c r="U242" s="20">
        <v>4</v>
      </c>
      <c r="V242" s="20">
        <v>4</v>
      </c>
      <c r="W242" s="20">
        <v>3</v>
      </c>
      <c r="X242" s="20">
        <v>3</v>
      </c>
      <c r="Y242" s="20">
        <v>2</v>
      </c>
      <c r="Z242" s="20">
        <v>4</v>
      </c>
      <c r="AA242" s="33"/>
      <c r="AB242" s="113">
        <f t="shared" si="34"/>
        <v>97</v>
      </c>
      <c r="AC242" s="51">
        <v>4</v>
      </c>
      <c r="AD242" s="51">
        <v>1</v>
      </c>
      <c r="AQ242" s="128">
        <f t="shared" si="35"/>
        <v>97</v>
      </c>
      <c r="AR242" s="22">
        <v>4</v>
      </c>
      <c r="AS242" s="22">
        <v>2</v>
      </c>
      <c r="AT242" s="22">
        <v>2</v>
      </c>
      <c r="AU242" s="22">
        <v>1</v>
      </c>
      <c r="AV242" s="22">
        <v>2</v>
      </c>
      <c r="BA242" s="140">
        <f t="shared" si="36"/>
        <v>97</v>
      </c>
      <c r="BB242" s="135">
        <v>4</v>
      </c>
      <c r="BC242" s="142">
        <v>4</v>
      </c>
      <c r="BD242" s="135">
        <v>1</v>
      </c>
      <c r="BE242" s="135">
        <v>4</v>
      </c>
      <c r="BF242" s="135">
        <v>4</v>
      </c>
      <c r="BH242" s="145">
        <f t="shared" si="37"/>
        <v>97</v>
      </c>
      <c r="BI242" s="58">
        <v>4</v>
      </c>
      <c r="BJ242" s="58">
        <v>1</v>
      </c>
      <c r="BK242" s="58">
        <v>3</v>
      </c>
      <c r="BL242" s="58">
        <v>4</v>
      </c>
      <c r="BM242" s="58">
        <v>4</v>
      </c>
      <c r="BN242" s="58">
        <v>1</v>
      </c>
      <c r="BO242" s="58">
        <v>1</v>
      </c>
      <c r="BR242" s="153">
        <f t="shared" si="38"/>
        <v>97</v>
      </c>
      <c r="BS242" s="39">
        <v>4</v>
      </c>
      <c r="BT242" s="39">
        <v>2</v>
      </c>
      <c r="BU242" s="39">
        <v>2</v>
      </c>
      <c r="BV242" s="39">
        <v>2</v>
      </c>
      <c r="BW242" s="33"/>
    </row>
    <row r="243" spans="1:79" x14ac:dyDescent="0.25">
      <c r="A243" s="17">
        <v>4</v>
      </c>
      <c r="B243" s="17">
        <v>4</v>
      </c>
      <c r="C243" s="92"/>
      <c r="D243" s="17">
        <v>4</v>
      </c>
      <c r="E243" s="17">
        <v>4</v>
      </c>
      <c r="F243" s="17">
        <v>3</v>
      </c>
      <c r="G243" s="17">
        <v>1</v>
      </c>
      <c r="H243" s="17">
        <v>3</v>
      </c>
      <c r="I243" s="33"/>
      <c r="J243" s="106"/>
      <c r="K243" s="109">
        <f t="shared" si="32"/>
        <v>98</v>
      </c>
      <c r="L243" s="20">
        <v>3</v>
      </c>
      <c r="M243" s="20">
        <v>3</v>
      </c>
      <c r="N243" s="20">
        <v>3</v>
      </c>
      <c r="O243" s="20">
        <v>3</v>
      </c>
      <c r="P243" s="20">
        <v>4</v>
      </c>
      <c r="Q243" s="20">
        <v>3</v>
      </c>
      <c r="R243" s="33"/>
      <c r="S243" s="109">
        <f t="shared" si="33"/>
        <v>98</v>
      </c>
      <c r="T243" s="20">
        <v>3</v>
      </c>
      <c r="U243" s="20">
        <v>1</v>
      </c>
      <c r="V243" s="20">
        <v>3</v>
      </c>
      <c r="W243" s="20">
        <v>2</v>
      </c>
      <c r="X243" s="20">
        <v>3</v>
      </c>
      <c r="Y243" s="20">
        <v>1</v>
      </c>
      <c r="Z243" s="20">
        <v>4</v>
      </c>
      <c r="AA243" s="33"/>
      <c r="AB243" s="113">
        <f t="shared" si="34"/>
        <v>98</v>
      </c>
      <c r="AC243" s="51">
        <v>3</v>
      </c>
      <c r="AD243" s="51">
        <v>1</v>
      </c>
      <c r="AQ243" s="128">
        <f t="shared" si="35"/>
        <v>98</v>
      </c>
      <c r="AR243" s="22">
        <v>4</v>
      </c>
      <c r="AS243" s="22">
        <v>3</v>
      </c>
      <c r="AT243" s="22">
        <v>4</v>
      </c>
      <c r="AU243" s="22">
        <v>4</v>
      </c>
      <c r="AV243" s="22">
        <v>4</v>
      </c>
      <c r="BA243" s="140">
        <f t="shared" si="36"/>
        <v>98</v>
      </c>
      <c r="BB243" s="135">
        <v>4</v>
      </c>
      <c r="BC243" s="135">
        <v>3</v>
      </c>
      <c r="BD243" s="135">
        <v>1</v>
      </c>
      <c r="BE243" s="135">
        <v>4</v>
      </c>
      <c r="BF243" s="135">
        <v>3</v>
      </c>
      <c r="BH243" s="145">
        <f t="shared" si="37"/>
        <v>98</v>
      </c>
      <c r="BI243" s="58">
        <v>4</v>
      </c>
      <c r="BJ243" s="58">
        <v>2</v>
      </c>
      <c r="BK243" s="58">
        <v>4</v>
      </c>
      <c r="BL243" s="58">
        <v>4</v>
      </c>
      <c r="BM243" s="58">
        <v>1</v>
      </c>
      <c r="BN243" s="58">
        <v>4</v>
      </c>
      <c r="BO243" s="58">
        <v>4</v>
      </c>
      <c r="BR243" s="153">
        <f t="shared" si="38"/>
        <v>98</v>
      </c>
      <c r="BS243" s="39">
        <v>4</v>
      </c>
      <c r="BT243" s="39">
        <v>4</v>
      </c>
      <c r="BU243" s="39">
        <v>4</v>
      </c>
      <c r="BV243" s="39">
        <v>1</v>
      </c>
      <c r="BW243" s="33"/>
    </row>
    <row r="244" spans="1:79" x14ac:dyDescent="0.25">
      <c r="A244" s="17">
        <v>4</v>
      </c>
      <c r="B244" s="17">
        <v>4</v>
      </c>
      <c r="C244" s="92"/>
      <c r="D244" s="17">
        <v>4</v>
      </c>
      <c r="E244" s="17">
        <v>4</v>
      </c>
      <c r="F244" s="17">
        <v>4</v>
      </c>
      <c r="G244" s="17">
        <v>1</v>
      </c>
      <c r="H244" s="17">
        <v>4</v>
      </c>
      <c r="I244" s="33"/>
      <c r="J244" s="106"/>
      <c r="K244" s="109">
        <f t="shared" si="32"/>
        <v>99</v>
      </c>
      <c r="L244" s="20">
        <v>4</v>
      </c>
      <c r="M244" s="20">
        <v>4</v>
      </c>
      <c r="N244" s="20">
        <v>4</v>
      </c>
      <c r="O244" s="20">
        <v>1</v>
      </c>
      <c r="P244" s="20">
        <v>4</v>
      </c>
      <c r="Q244" s="20">
        <v>4</v>
      </c>
      <c r="R244" s="33"/>
      <c r="S244" s="109">
        <f t="shared" si="33"/>
        <v>99</v>
      </c>
      <c r="T244" s="20">
        <v>4</v>
      </c>
      <c r="U244" s="20">
        <v>4</v>
      </c>
      <c r="V244" s="20">
        <v>2</v>
      </c>
      <c r="W244" s="20">
        <v>2</v>
      </c>
      <c r="X244" s="20">
        <v>2</v>
      </c>
      <c r="Y244" s="20">
        <v>1</v>
      </c>
      <c r="Z244" s="20">
        <v>4</v>
      </c>
      <c r="AA244" s="33"/>
      <c r="AB244" s="113">
        <f t="shared" si="34"/>
        <v>99</v>
      </c>
      <c r="AC244" s="51">
        <v>4</v>
      </c>
      <c r="AD244" s="51">
        <v>4</v>
      </c>
      <c r="AQ244" s="128">
        <f t="shared" si="35"/>
        <v>99</v>
      </c>
      <c r="AR244" s="22">
        <v>4</v>
      </c>
      <c r="AS244" s="22">
        <v>2</v>
      </c>
      <c r="AT244" s="22">
        <v>4</v>
      </c>
      <c r="AU244" s="22">
        <v>4</v>
      </c>
      <c r="AV244" s="22">
        <v>4</v>
      </c>
      <c r="BA244" s="140">
        <f t="shared" si="36"/>
        <v>99</v>
      </c>
      <c r="BB244" s="135">
        <v>4</v>
      </c>
      <c r="BC244" s="135">
        <v>1</v>
      </c>
      <c r="BD244" s="135">
        <v>1</v>
      </c>
      <c r="BE244" s="135">
        <v>4</v>
      </c>
      <c r="BF244" s="135">
        <v>4</v>
      </c>
      <c r="BH244" s="145">
        <f t="shared" si="37"/>
        <v>99</v>
      </c>
      <c r="BI244" s="58">
        <v>4</v>
      </c>
      <c r="BJ244" s="58">
        <v>4</v>
      </c>
      <c r="BK244" s="58">
        <v>4</v>
      </c>
      <c r="BL244" s="58">
        <v>4</v>
      </c>
      <c r="BM244" s="58">
        <v>1</v>
      </c>
      <c r="BN244" s="58">
        <v>4</v>
      </c>
      <c r="BO244" s="58">
        <v>4</v>
      </c>
      <c r="BR244" s="153">
        <f t="shared" si="38"/>
        <v>99</v>
      </c>
      <c r="BS244" s="39">
        <v>4</v>
      </c>
      <c r="BT244" s="39">
        <v>4</v>
      </c>
      <c r="BU244" s="39">
        <v>4</v>
      </c>
      <c r="BV244" s="39">
        <v>1</v>
      </c>
      <c r="BW244" s="33"/>
    </row>
    <row r="245" spans="1:79" x14ac:dyDescent="0.25">
      <c r="A245" s="17">
        <v>4</v>
      </c>
      <c r="B245" s="17">
        <v>4</v>
      </c>
      <c r="C245" s="92"/>
      <c r="D245" s="17">
        <v>3</v>
      </c>
      <c r="E245" s="17">
        <v>3</v>
      </c>
      <c r="F245" s="17">
        <v>4</v>
      </c>
      <c r="G245" s="17">
        <v>1</v>
      </c>
      <c r="H245" s="17">
        <v>4</v>
      </c>
      <c r="I245" s="33"/>
      <c r="J245" s="106"/>
      <c r="K245" s="109">
        <f t="shared" si="32"/>
        <v>100</v>
      </c>
      <c r="L245" s="20">
        <v>3</v>
      </c>
      <c r="M245" s="20">
        <v>3</v>
      </c>
      <c r="N245" s="20">
        <v>3</v>
      </c>
      <c r="O245" s="20">
        <v>1</v>
      </c>
      <c r="P245" s="20">
        <v>4</v>
      </c>
      <c r="Q245" s="20">
        <v>4</v>
      </c>
      <c r="R245" s="33"/>
      <c r="S245" s="109">
        <f t="shared" si="33"/>
        <v>100</v>
      </c>
      <c r="T245" s="20">
        <v>3</v>
      </c>
      <c r="U245" s="20">
        <v>4</v>
      </c>
      <c r="V245" s="20">
        <v>3</v>
      </c>
      <c r="W245" s="20">
        <v>3</v>
      </c>
      <c r="X245" s="20">
        <v>3</v>
      </c>
      <c r="Y245" s="20">
        <v>2</v>
      </c>
      <c r="Z245" s="20">
        <v>4</v>
      </c>
      <c r="AA245" s="33"/>
      <c r="AB245" s="113">
        <f t="shared" si="34"/>
        <v>100</v>
      </c>
      <c r="AC245" s="51">
        <v>4</v>
      </c>
      <c r="AD245" s="51">
        <v>1</v>
      </c>
      <c r="AQ245" s="128">
        <f t="shared" si="35"/>
        <v>100</v>
      </c>
      <c r="AR245" s="22">
        <v>4</v>
      </c>
      <c r="AS245" s="22">
        <v>4</v>
      </c>
      <c r="AT245" s="22">
        <v>4</v>
      </c>
      <c r="AU245" s="22">
        <v>4</v>
      </c>
      <c r="AV245" s="22">
        <v>4</v>
      </c>
      <c r="BA245" s="140">
        <f t="shared" si="36"/>
        <v>100</v>
      </c>
      <c r="BB245" s="135">
        <v>4</v>
      </c>
      <c r="BC245" s="135">
        <v>1</v>
      </c>
      <c r="BD245" s="135">
        <v>1</v>
      </c>
      <c r="BE245" s="135">
        <v>4</v>
      </c>
      <c r="BF245" s="135">
        <v>4</v>
      </c>
      <c r="BH245" s="145">
        <f t="shared" si="37"/>
        <v>100</v>
      </c>
      <c r="BI245" s="58">
        <v>4</v>
      </c>
      <c r="BJ245" s="58">
        <v>4</v>
      </c>
      <c r="BK245" s="58">
        <v>1</v>
      </c>
      <c r="BL245" s="58">
        <v>4</v>
      </c>
      <c r="BM245" s="58">
        <v>4</v>
      </c>
      <c r="BN245" s="58">
        <v>4</v>
      </c>
      <c r="BO245" s="58">
        <v>4</v>
      </c>
      <c r="BR245" s="153">
        <f t="shared" si="38"/>
        <v>100</v>
      </c>
      <c r="BS245" s="39">
        <v>4</v>
      </c>
      <c r="BT245" s="39">
        <v>4</v>
      </c>
      <c r="BU245" s="39">
        <v>4</v>
      </c>
      <c r="BV245" s="39">
        <v>1</v>
      </c>
      <c r="BW245" s="33"/>
    </row>
    <row r="246" spans="1:79" x14ac:dyDescent="0.25">
      <c r="A246" s="98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</row>
    <row r="247" spans="1:79" x14ac:dyDescent="0.25">
      <c r="A247" s="98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</row>
    <row r="248" spans="1:79" x14ac:dyDescent="0.25">
      <c r="A248" s="98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</row>
    <row r="249" spans="1:79" x14ac:dyDescent="0.25">
      <c r="A249" s="98"/>
      <c r="J249" s="9"/>
      <c r="K249" s="9"/>
      <c r="L249" s="9"/>
      <c r="M249" s="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</row>
    <row r="250" spans="1:79" ht="30" customHeight="1" x14ac:dyDescent="0.25">
      <c r="A250" s="314" t="s">
        <v>212</v>
      </c>
      <c r="B250" s="314"/>
      <c r="C250" s="314"/>
      <c r="D250" s="158" t="s">
        <v>221</v>
      </c>
      <c r="E250" s="160" t="s">
        <v>254</v>
      </c>
      <c r="J250" s="311"/>
      <c r="K250" s="311"/>
      <c r="L250" s="311"/>
      <c r="M250" s="311"/>
      <c r="N250" s="311"/>
      <c r="O250" s="311"/>
      <c r="P250" s="311"/>
      <c r="Q250" s="163"/>
      <c r="S250" s="308" t="s">
        <v>213</v>
      </c>
      <c r="T250" s="309"/>
      <c r="U250" s="309"/>
      <c r="V250" s="309"/>
      <c r="W250" s="309"/>
      <c r="X250" s="309"/>
      <c r="Y250" s="309"/>
      <c r="Z250" s="310"/>
      <c r="AA250" s="117" t="s">
        <v>221</v>
      </c>
      <c r="AB250" s="123" t="s">
        <v>254</v>
      </c>
      <c r="AD250" s="317" t="s">
        <v>217</v>
      </c>
      <c r="AE250" s="318"/>
      <c r="AF250" s="318"/>
      <c r="AG250" s="318"/>
      <c r="AH250" s="318"/>
      <c r="AI250" s="319"/>
      <c r="AJ250" s="166" t="s">
        <v>221</v>
      </c>
      <c r="AK250" s="168" t="s">
        <v>254</v>
      </c>
      <c r="AQ250" s="236" t="s">
        <v>245</v>
      </c>
      <c r="AR250" s="237"/>
      <c r="AS250" s="237"/>
      <c r="AT250" s="237"/>
      <c r="AU250" s="237"/>
      <c r="AV250" s="237"/>
      <c r="AW250" s="169" t="s">
        <v>221</v>
      </c>
      <c r="AX250" s="127" t="s">
        <v>254</v>
      </c>
      <c r="AY250" s="121"/>
      <c r="BA250" s="241" t="s">
        <v>241</v>
      </c>
      <c r="BB250" s="242"/>
      <c r="BC250" s="242"/>
      <c r="BD250" s="242"/>
      <c r="BE250" s="242"/>
      <c r="BF250" s="242"/>
      <c r="BG250" s="170" t="s">
        <v>221</v>
      </c>
      <c r="BH250" s="170" t="s">
        <v>254</v>
      </c>
      <c r="BJ250" s="246" t="s">
        <v>246</v>
      </c>
      <c r="BK250" s="247"/>
      <c r="BL250" s="247"/>
      <c r="BM250" s="247"/>
      <c r="BN250" s="247"/>
      <c r="BO250" s="247"/>
      <c r="BP250" s="247"/>
      <c r="BQ250" s="248"/>
      <c r="BR250" s="149" t="s">
        <v>221</v>
      </c>
      <c r="BS250" s="149" t="s">
        <v>254</v>
      </c>
      <c r="BU250" s="249" t="s">
        <v>247</v>
      </c>
      <c r="BV250" s="250"/>
      <c r="BW250" s="250"/>
      <c r="BX250" s="250"/>
      <c r="BY250" s="251"/>
      <c r="BZ250" s="159" t="s">
        <v>221</v>
      </c>
      <c r="CA250" s="159" t="s">
        <v>254</v>
      </c>
    </row>
    <row r="251" spans="1:79" ht="15" customHeight="1" x14ac:dyDescent="0.25">
      <c r="A251" s="167">
        <v>4</v>
      </c>
      <c r="B251" s="17">
        <v>34</v>
      </c>
      <c r="C251" s="17">
        <v>36</v>
      </c>
      <c r="D251" s="92">
        <f>SUM(B251+C251)</f>
        <v>70</v>
      </c>
      <c r="E251" s="92">
        <f>SUM(D251/D$255)*100</f>
        <v>35</v>
      </c>
      <c r="J251" s="164"/>
      <c r="K251" s="62"/>
      <c r="L251" s="62"/>
      <c r="M251" s="62"/>
      <c r="N251" s="161"/>
      <c r="O251" s="161"/>
      <c r="P251" s="161"/>
      <c r="Q251" s="161"/>
      <c r="S251" s="109">
        <v>4</v>
      </c>
      <c r="T251" s="20">
        <v>16</v>
      </c>
      <c r="U251" s="20">
        <v>36</v>
      </c>
      <c r="V251" s="20">
        <v>32</v>
      </c>
      <c r="W251" s="20">
        <v>42</v>
      </c>
      <c r="X251" s="20">
        <v>22</v>
      </c>
      <c r="Y251" s="93">
        <v>14</v>
      </c>
      <c r="Z251" s="93">
        <v>70</v>
      </c>
      <c r="AA251" s="93">
        <f>SUM(T251:Z251)</f>
        <v>232</v>
      </c>
      <c r="AB251" s="171">
        <f>SUM(AA251/AA$255)*100</f>
        <v>33.142857142857139</v>
      </c>
      <c r="AD251" s="113">
        <v>4</v>
      </c>
      <c r="AE251" s="51">
        <v>62</v>
      </c>
      <c r="AF251" s="51">
        <v>0</v>
      </c>
      <c r="AG251" s="51">
        <v>0</v>
      </c>
      <c r="AH251" s="51">
        <v>0</v>
      </c>
      <c r="AI251" s="51">
        <v>0</v>
      </c>
      <c r="AJ251" s="94">
        <f>SUM(AE251:AI251)</f>
        <v>62</v>
      </c>
      <c r="AK251" s="172">
        <f>SUM(AJ251/AJ$255)*100</f>
        <v>62</v>
      </c>
      <c r="AQ251" s="128">
        <v>4</v>
      </c>
      <c r="AR251" s="22">
        <v>28</v>
      </c>
      <c r="AS251" s="22">
        <v>8</v>
      </c>
      <c r="AT251" s="22">
        <v>46</v>
      </c>
      <c r="AU251" s="22">
        <v>20</v>
      </c>
      <c r="AV251" s="22">
        <v>30</v>
      </c>
      <c r="AW251" s="130">
        <f>SUM(AR251:AV251)</f>
        <v>132</v>
      </c>
      <c r="AX251" s="174">
        <f>SUM(AW251/AW$255)*100</f>
        <v>26.400000000000002</v>
      </c>
      <c r="AY251" s="99"/>
      <c r="BA251" s="137">
        <v>4</v>
      </c>
      <c r="BB251" s="14">
        <v>58</v>
      </c>
      <c r="BC251" s="14">
        <v>18</v>
      </c>
      <c r="BD251" s="14">
        <v>8</v>
      </c>
      <c r="BE251" s="14">
        <v>52</v>
      </c>
      <c r="BF251" s="14">
        <v>64</v>
      </c>
      <c r="BG251" s="32">
        <f>SUM(BB251:BF251)</f>
        <v>200</v>
      </c>
      <c r="BH251" s="32">
        <f>SUM(BG251/BG$255)*100</f>
        <v>40</v>
      </c>
      <c r="BJ251" s="145">
        <v>4</v>
      </c>
      <c r="BK251" s="58">
        <v>28</v>
      </c>
      <c r="BL251" s="58">
        <v>32</v>
      </c>
      <c r="BM251" s="58">
        <v>20</v>
      </c>
      <c r="BN251" s="58">
        <v>42</v>
      </c>
      <c r="BO251" s="58">
        <v>28</v>
      </c>
      <c r="BP251" s="144">
        <v>28</v>
      </c>
      <c r="BQ251" s="144">
        <v>34</v>
      </c>
      <c r="BR251" s="144">
        <f>SUM(BK251:BQ251)</f>
        <v>212</v>
      </c>
      <c r="BS251" s="178">
        <f>SUM(BR251/BR$255)*100</f>
        <v>30.285714285714288</v>
      </c>
      <c r="BU251" s="153">
        <v>4</v>
      </c>
      <c r="BV251" s="39">
        <v>72</v>
      </c>
      <c r="BW251" s="39">
        <v>18</v>
      </c>
      <c r="BX251" s="39">
        <v>32</v>
      </c>
      <c r="BY251" s="39">
        <v>2</v>
      </c>
      <c r="BZ251" s="154">
        <f>SUM(BV251:BY251)</f>
        <v>124</v>
      </c>
      <c r="CA251" s="180">
        <f>SUM(BZ251/BZ$255)*100</f>
        <v>31</v>
      </c>
    </row>
    <row r="252" spans="1:79" ht="15" customHeight="1" x14ac:dyDescent="0.25">
      <c r="A252" s="167">
        <v>3</v>
      </c>
      <c r="B252" s="17">
        <v>62</v>
      </c>
      <c r="C252" s="17">
        <v>50</v>
      </c>
      <c r="D252" s="92">
        <f t="shared" ref="D252:D254" si="39">SUM(B252+C252)</f>
        <v>112</v>
      </c>
      <c r="E252" s="92">
        <f t="shared" ref="E252:E254" si="40">SUM(D252/D$255)*100</f>
        <v>56.000000000000007</v>
      </c>
      <c r="J252" s="164"/>
      <c r="K252" s="62"/>
      <c r="L252" s="62"/>
      <c r="M252" s="62"/>
      <c r="N252" s="161"/>
      <c r="O252" s="161"/>
      <c r="P252" s="161"/>
      <c r="Q252" s="161"/>
      <c r="S252" s="109">
        <v>3</v>
      </c>
      <c r="T252" s="20">
        <v>60</v>
      </c>
      <c r="U252" s="20">
        <v>8</v>
      </c>
      <c r="V252" s="20">
        <v>64</v>
      </c>
      <c r="W252" s="20">
        <v>50</v>
      </c>
      <c r="X252" s="20">
        <v>46</v>
      </c>
      <c r="Y252" s="93">
        <v>4</v>
      </c>
      <c r="Z252" s="93">
        <v>22</v>
      </c>
      <c r="AA252" s="93">
        <f>SUM(T252:Z252)</f>
        <v>254</v>
      </c>
      <c r="AB252" s="171">
        <f t="shared" ref="AB252:AB254" si="41">SUM(AA252/AA$255)*100</f>
        <v>36.285714285714285</v>
      </c>
      <c r="AD252" s="113">
        <v>3</v>
      </c>
      <c r="AE252" s="51">
        <v>12</v>
      </c>
      <c r="AF252" s="51">
        <v>0</v>
      </c>
      <c r="AG252" s="51">
        <v>0</v>
      </c>
      <c r="AH252" s="51">
        <v>0</v>
      </c>
      <c r="AI252" s="51">
        <v>0</v>
      </c>
      <c r="AJ252" s="94">
        <f t="shared" ref="AJ252:AJ254" si="42">SUM(AE252:AI252)</f>
        <v>12</v>
      </c>
      <c r="AK252" s="172">
        <f t="shared" ref="AK252:AK254" si="43">SUM(AJ252/AJ$255)*100</f>
        <v>12</v>
      </c>
      <c r="AQ252" s="128">
        <v>3</v>
      </c>
      <c r="AR252" s="22">
        <v>4</v>
      </c>
      <c r="AS252" s="22">
        <v>8</v>
      </c>
      <c r="AT252" s="22">
        <v>8</v>
      </c>
      <c r="AU252" s="22">
        <v>8</v>
      </c>
      <c r="AV252" s="22">
        <v>8</v>
      </c>
      <c r="AW252" s="130">
        <f t="shared" ref="AW252:AW254" si="44">SUM(AR252:AV252)</f>
        <v>36</v>
      </c>
      <c r="AX252" s="174">
        <f t="shared" ref="AX252:AX254" si="45">SUM(AW252/AW$255)*100</f>
        <v>7.1999999999999993</v>
      </c>
      <c r="AY252" s="99"/>
      <c r="BA252" s="137">
        <v>3</v>
      </c>
      <c r="BB252" s="14">
        <v>2</v>
      </c>
      <c r="BC252" s="14">
        <v>6</v>
      </c>
      <c r="BD252" s="14">
        <v>0</v>
      </c>
      <c r="BE252" s="14">
        <v>30</v>
      </c>
      <c r="BF252" s="14">
        <v>16</v>
      </c>
      <c r="BG252" s="32">
        <f t="shared" ref="BG252:BG254" si="46">SUM(BB252:BF252)</f>
        <v>54</v>
      </c>
      <c r="BH252" s="177">
        <f t="shared" ref="BH252:BH254" si="47">SUM(BG252/BG$255)*100</f>
        <v>10.8</v>
      </c>
      <c r="BJ252" s="145">
        <v>3</v>
      </c>
      <c r="BK252" s="58">
        <v>4</v>
      </c>
      <c r="BL252" s="58">
        <v>14</v>
      </c>
      <c r="BM252" s="58">
        <v>12</v>
      </c>
      <c r="BN252" s="58">
        <v>16</v>
      </c>
      <c r="BO252" s="58">
        <v>12</v>
      </c>
      <c r="BP252" s="144">
        <v>2</v>
      </c>
      <c r="BQ252" s="144">
        <v>0</v>
      </c>
      <c r="BR252" s="144">
        <f t="shared" ref="BR252:BR254" si="48">SUM(BK252:BQ252)</f>
        <v>60</v>
      </c>
      <c r="BS252" s="178">
        <f t="shared" ref="BS252:BS254" si="49">SUM(BR252/BR$255)*100</f>
        <v>8.5714285714285712</v>
      </c>
      <c r="BU252" s="153">
        <v>3</v>
      </c>
      <c r="BV252" s="39">
        <v>26</v>
      </c>
      <c r="BW252" s="39">
        <v>6</v>
      </c>
      <c r="BX252" s="39">
        <v>10</v>
      </c>
      <c r="BY252" s="39">
        <v>6</v>
      </c>
      <c r="BZ252" s="154">
        <f t="shared" ref="BZ252:BZ254" si="50">SUM(BV252:BY252)</f>
        <v>48</v>
      </c>
      <c r="CA252" s="180">
        <f t="shared" ref="CA252:CA254" si="51">SUM(BZ252/BZ$255)*100</f>
        <v>12</v>
      </c>
    </row>
    <row r="253" spans="1:79" x14ac:dyDescent="0.25">
      <c r="A253" s="167">
        <v>2</v>
      </c>
      <c r="B253" s="17">
        <v>4</v>
      </c>
      <c r="C253" s="92">
        <v>14</v>
      </c>
      <c r="D253" s="92">
        <f t="shared" si="39"/>
        <v>18</v>
      </c>
      <c r="E253" s="92">
        <f t="shared" si="40"/>
        <v>9</v>
      </c>
      <c r="J253" s="164"/>
      <c r="K253" s="62"/>
      <c r="L253" s="161"/>
      <c r="M253" s="161"/>
      <c r="N253" s="161"/>
      <c r="O253" s="161"/>
      <c r="P253" s="161"/>
      <c r="Q253" s="161"/>
      <c r="S253" s="109">
        <v>2</v>
      </c>
      <c r="T253" s="93">
        <v>24</v>
      </c>
      <c r="U253" s="93">
        <v>10</v>
      </c>
      <c r="V253" s="93">
        <v>4</v>
      </c>
      <c r="W253" s="93">
        <v>8</v>
      </c>
      <c r="X253" s="93">
        <v>28</v>
      </c>
      <c r="Y253" s="93">
        <v>30</v>
      </c>
      <c r="Z253" s="93">
        <v>8</v>
      </c>
      <c r="AA253" s="93">
        <f>SUM(T253:Z253)</f>
        <v>112</v>
      </c>
      <c r="AB253" s="171">
        <f t="shared" si="41"/>
        <v>16</v>
      </c>
      <c r="AD253" s="113">
        <v>2</v>
      </c>
      <c r="AE253" s="51">
        <v>10</v>
      </c>
      <c r="AF253" s="94">
        <v>0</v>
      </c>
      <c r="AG253" s="94">
        <v>0</v>
      </c>
      <c r="AH253" s="94">
        <v>0</v>
      </c>
      <c r="AI253" s="94">
        <v>0</v>
      </c>
      <c r="AJ253" s="94">
        <f t="shared" si="42"/>
        <v>10</v>
      </c>
      <c r="AK253" s="172">
        <f t="shared" si="43"/>
        <v>10</v>
      </c>
      <c r="AQ253" s="128">
        <v>2</v>
      </c>
      <c r="AR253" s="130">
        <v>22</v>
      </c>
      <c r="AS253" s="130">
        <v>24</v>
      </c>
      <c r="AT253" s="130">
        <v>16</v>
      </c>
      <c r="AU253" s="130">
        <v>10</v>
      </c>
      <c r="AV253" s="130">
        <v>12</v>
      </c>
      <c r="AW253" s="130">
        <f t="shared" si="44"/>
        <v>84</v>
      </c>
      <c r="AX253" s="174">
        <f t="shared" si="45"/>
        <v>16.8</v>
      </c>
      <c r="AY253" s="99"/>
      <c r="BA253" s="137">
        <v>2</v>
      </c>
      <c r="BB253" s="32">
        <v>0</v>
      </c>
      <c r="BC253" s="32">
        <v>10</v>
      </c>
      <c r="BD253" s="32">
        <v>4</v>
      </c>
      <c r="BE253" s="32">
        <v>10</v>
      </c>
      <c r="BF253" s="32">
        <v>8</v>
      </c>
      <c r="BG253" s="32">
        <f t="shared" si="46"/>
        <v>32</v>
      </c>
      <c r="BH253" s="177">
        <f t="shared" si="47"/>
        <v>6.4</v>
      </c>
      <c r="BJ253" s="145">
        <v>2</v>
      </c>
      <c r="BK253" s="144">
        <v>22</v>
      </c>
      <c r="BL253" s="144">
        <v>30</v>
      </c>
      <c r="BM253" s="144">
        <v>20</v>
      </c>
      <c r="BN253" s="144">
        <v>8</v>
      </c>
      <c r="BO253" s="144">
        <v>26</v>
      </c>
      <c r="BP253" s="144">
        <v>6</v>
      </c>
      <c r="BQ253" s="144">
        <v>14</v>
      </c>
      <c r="BR253" s="144">
        <f t="shared" si="48"/>
        <v>126</v>
      </c>
      <c r="BS253" s="178">
        <f t="shared" si="49"/>
        <v>18</v>
      </c>
      <c r="BU253" s="153">
        <v>2</v>
      </c>
      <c r="BV253" s="154">
        <v>2</v>
      </c>
      <c r="BW253" s="154">
        <v>48</v>
      </c>
      <c r="BX253" s="154">
        <v>24</v>
      </c>
      <c r="BY253" s="154">
        <v>26</v>
      </c>
      <c r="BZ253" s="154">
        <f t="shared" si="50"/>
        <v>100</v>
      </c>
      <c r="CA253" s="180">
        <f t="shared" si="51"/>
        <v>25</v>
      </c>
    </row>
    <row r="254" spans="1:79" x14ac:dyDescent="0.25">
      <c r="A254" s="167">
        <v>1</v>
      </c>
      <c r="B254" s="17">
        <v>0</v>
      </c>
      <c r="C254" s="92">
        <v>0</v>
      </c>
      <c r="D254" s="92">
        <f t="shared" si="39"/>
        <v>0</v>
      </c>
      <c r="E254" s="92">
        <f t="shared" si="40"/>
        <v>0</v>
      </c>
      <c r="J254" s="164"/>
      <c r="K254" s="62"/>
      <c r="L254" s="161"/>
      <c r="M254" s="161"/>
      <c r="N254" s="161"/>
      <c r="O254" s="161"/>
      <c r="P254" s="161"/>
      <c r="Q254" s="161"/>
      <c r="S254" s="109">
        <v>1</v>
      </c>
      <c r="T254" s="93">
        <v>0</v>
      </c>
      <c r="U254" s="93">
        <v>46</v>
      </c>
      <c r="V254" s="93">
        <v>0</v>
      </c>
      <c r="W254" s="93">
        <v>0</v>
      </c>
      <c r="X254" s="93">
        <v>4</v>
      </c>
      <c r="Y254" s="93">
        <v>52</v>
      </c>
      <c r="Z254" s="93">
        <v>0</v>
      </c>
      <c r="AA254" s="93">
        <f>SUM(T254:Z254)</f>
        <v>102</v>
      </c>
      <c r="AB254" s="171">
        <f t="shared" si="41"/>
        <v>14.571428571428571</v>
      </c>
      <c r="AD254" s="113">
        <v>1</v>
      </c>
      <c r="AE254" s="51">
        <v>16</v>
      </c>
      <c r="AF254" s="94">
        <v>0</v>
      </c>
      <c r="AG254" s="94">
        <v>0</v>
      </c>
      <c r="AH254" s="94">
        <v>0</v>
      </c>
      <c r="AI254" s="94">
        <v>0</v>
      </c>
      <c r="AJ254" s="94">
        <f t="shared" si="42"/>
        <v>16</v>
      </c>
      <c r="AK254" s="172">
        <f t="shared" si="43"/>
        <v>16</v>
      </c>
      <c r="AQ254" s="128">
        <v>1</v>
      </c>
      <c r="AR254" s="130">
        <v>46</v>
      </c>
      <c r="AS254" s="130">
        <v>60</v>
      </c>
      <c r="AT254" s="130">
        <v>30</v>
      </c>
      <c r="AU254" s="130">
        <v>62</v>
      </c>
      <c r="AV254" s="130">
        <v>50</v>
      </c>
      <c r="AW254" s="130">
        <f t="shared" si="44"/>
        <v>248</v>
      </c>
      <c r="AX254" s="174">
        <f t="shared" si="45"/>
        <v>49.6</v>
      </c>
      <c r="AY254" s="99"/>
      <c r="BA254" s="137">
        <v>1</v>
      </c>
      <c r="BB254" s="32">
        <v>40</v>
      </c>
      <c r="BC254" s="32">
        <v>66</v>
      </c>
      <c r="BD254" s="32">
        <v>88</v>
      </c>
      <c r="BE254" s="32">
        <v>8</v>
      </c>
      <c r="BF254" s="32">
        <v>12</v>
      </c>
      <c r="BG254" s="32">
        <f t="shared" si="46"/>
        <v>214</v>
      </c>
      <c r="BH254" s="177">
        <f t="shared" si="47"/>
        <v>42.8</v>
      </c>
      <c r="BJ254" s="145">
        <v>1</v>
      </c>
      <c r="BK254" s="144">
        <v>46</v>
      </c>
      <c r="BL254" s="144">
        <v>24</v>
      </c>
      <c r="BM254" s="144">
        <v>48</v>
      </c>
      <c r="BN254" s="144">
        <v>34</v>
      </c>
      <c r="BO254" s="144">
        <v>34</v>
      </c>
      <c r="BP254" s="144">
        <v>64</v>
      </c>
      <c r="BQ254" s="144">
        <v>52</v>
      </c>
      <c r="BR254" s="144">
        <f t="shared" si="48"/>
        <v>302</v>
      </c>
      <c r="BS254" s="178">
        <f t="shared" si="49"/>
        <v>43.142857142857146</v>
      </c>
      <c r="BU254" s="153">
        <v>1</v>
      </c>
      <c r="BV254" s="154">
        <v>0</v>
      </c>
      <c r="BW254" s="154">
        <v>28</v>
      </c>
      <c r="BX254" s="154">
        <v>34</v>
      </c>
      <c r="BY254" s="154">
        <v>66</v>
      </c>
      <c r="BZ254" s="154">
        <f t="shared" si="50"/>
        <v>128</v>
      </c>
      <c r="CA254" s="180">
        <f t="shared" si="51"/>
        <v>32</v>
      </c>
    </row>
    <row r="255" spans="1:79" x14ac:dyDescent="0.25">
      <c r="A255" s="124" t="s">
        <v>4</v>
      </c>
      <c r="B255" s="120">
        <f>SUM(B251:B254)</f>
        <v>100</v>
      </c>
      <c r="C255" s="120">
        <f>SUM(C251:C254)</f>
        <v>100</v>
      </c>
      <c r="D255" s="84">
        <f>SUM(D251:D254)</f>
        <v>200</v>
      </c>
      <c r="E255" s="84">
        <f>SUM(E251:E254)</f>
        <v>100</v>
      </c>
      <c r="J255" s="161"/>
      <c r="K255" s="162"/>
      <c r="L255" s="162"/>
      <c r="M255" s="162"/>
      <c r="N255" s="165"/>
      <c r="O255" s="165"/>
      <c r="P255" s="165"/>
      <c r="Q255" s="161"/>
      <c r="S255" s="93"/>
      <c r="T255" s="118">
        <f>SUM(T251:T254)</f>
        <v>100</v>
      </c>
      <c r="U255" s="118">
        <f>SUM(U251:U254)</f>
        <v>100</v>
      </c>
      <c r="V255" s="118">
        <f t="shared" ref="V255:X255" si="52">SUM(V251:V254)</f>
        <v>100</v>
      </c>
      <c r="W255" s="118">
        <f t="shared" si="52"/>
        <v>100</v>
      </c>
      <c r="X255" s="118">
        <f t="shared" si="52"/>
        <v>100</v>
      </c>
      <c r="Y255" s="85">
        <f>SUM(Y251:Y254)</f>
        <v>100</v>
      </c>
      <c r="Z255" s="85">
        <f>SUM(Z251:Z254)</f>
        <v>100</v>
      </c>
      <c r="AA255" s="85">
        <f>SUM(AA251:AA254)</f>
        <v>700</v>
      </c>
      <c r="AB255" s="85">
        <f>SUM(AB251:AB254)</f>
        <v>99.999999999999986</v>
      </c>
      <c r="AD255" s="113"/>
      <c r="AE255" s="116">
        <f t="shared" ref="AE255:AK255" si="53">SUM(AE251:AE254)</f>
        <v>100</v>
      </c>
      <c r="AF255" s="116">
        <f t="shared" si="53"/>
        <v>0</v>
      </c>
      <c r="AG255" s="116">
        <f t="shared" si="53"/>
        <v>0</v>
      </c>
      <c r="AH255" s="116">
        <f t="shared" si="53"/>
        <v>0</v>
      </c>
      <c r="AI255" s="116">
        <f t="shared" si="53"/>
        <v>0</v>
      </c>
      <c r="AJ255" s="86">
        <f t="shared" si="53"/>
        <v>100</v>
      </c>
      <c r="AK255" s="173">
        <f t="shared" si="53"/>
        <v>100</v>
      </c>
      <c r="AQ255" s="130"/>
      <c r="AR255" s="132">
        <f>SUM(AR251:AR254)</f>
        <v>100</v>
      </c>
      <c r="AS255" s="132">
        <f>SUM(AS251:AS254)</f>
        <v>100</v>
      </c>
      <c r="AT255" s="132">
        <f t="shared" ref="AT255:AV255" si="54">SUM(AT251:AT254)</f>
        <v>100</v>
      </c>
      <c r="AU255" s="132">
        <f t="shared" si="54"/>
        <v>100</v>
      </c>
      <c r="AV255" s="132">
        <f t="shared" si="54"/>
        <v>100</v>
      </c>
      <c r="AW255" s="87">
        <f>SUM(AW251:AW254)</f>
        <v>500</v>
      </c>
      <c r="AX255" s="87">
        <f>SUM(AX251:AX254)</f>
        <v>100</v>
      </c>
      <c r="AY255" s="99"/>
      <c r="BA255" s="32"/>
      <c r="BB255" s="138">
        <f>SUM(BB251:BB254)</f>
        <v>100</v>
      </c>
      <c r="BC255" s="138">
        <f>SUM(BC251:BC254)</f>
        <v>100</v>
      </c>
      <c r="BD255" s="138">
        <f t="shared" ref="BD255:BF255" si="55">SUM(BD251:BD254)</f>
        <v>100</v>
      </c>
      <c r="BE255" s="138">
        <f t="shared" si="55"/>
        <v>100</v>
      </c>
      <c r="BF255" s="138">
        <f t="shared" si="55"/>
        <v>100</v>
      </c>
      <c r="BG255" s="176">
        <f>SUM(BG251:BG254)</f>
        <v>500</v>
      </c>
      <c r="BH255" s="176">
        <f>SUM(BH251:BH254)</f>
        <v>100</v>
      </c>
      <c r="BJ255" s="144"/>
      <c r="BK255" s="147">
        <f>SUM(BK251:BK254)</f>
        <v>100</v>
      </c>
      <c r="BL255" s="147">
        <f>SUM(BL251:BL254)</f>
        <v>100</v>
      </c>
      <c r="BM255" s="147">
        <f t="shared" ref="BM255:BO255" si="56">SUM(BM251:BM254)</f>
        <v>100</v>
      </c>
      <c r="BN255" s="147">
        <f t="shared" si="56"/>
        <v>100</v>
      </c>
      <c r="BO255" s="147">
        <f t="shared" si="56"/>
        <v>100</v>
      </c>
      <c r="BP255" s="148">
        <f>SUM(BP251:BP254)</f>
        <v>100</v>
      </c>
      <c r="BQ255" s="148">
        <f>SUM(BQ251:BQ254)</f>
        <v>100</v>
      </c>
      <c r="BR255" s="89">
        <f>SUM(BR251:BR254)</f>
        <v>700</v>
      </c>
      <c r="BS255" s="179">
        <f>SUM(BS251:BS254)</f>
        <v>100</v>
      </c>
      <c r="BU255" s="154"/>
      <c r="BV255" s="155">
        <f>SUM(BV251:BV254)</f>
        <v>100</v>
      </c>
      <c r="BW255" s="155">
        <f>SUM(BW251:BW254)</f>
        <v>100</v>
      </c>
      <c r="BX255" s="155">
        <f t="shared" ref="BX255:BY255" si="57">SUM(BX251:BX254)</f>
        <v>100</v>
      </c>
      <c r="BY255" s="155">
        <f t="shared" si="57"/>
        <v>100</v>
      </c>
      <c r="BZ255" s="90">
        <f>SUM(BZ251:BZ254)</f>
        <v>400</v>
      </c>
      <c r="CA255" s="181">
        <f>SUM(CA251:CA254)</f>
        <v>100</v>
      </c>
    </row>
    <row r="256" spans="1:79" x14ac:dyDescent="0.25">
      <c r="A256" s="99"/>
      <c r="B256" s="99"/>
      <c r="C256" s="99"/>
      <c r="D256" s="106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C256" s="106"/>
      <c r="AD256" s="106"/>
      <c r="AE256" s="106"/>
      <c r="AF256" s="106"/>
      <c r="AG256" s="106"/>
      <c r="AH256" s="106"/>
      <c r="AI256" s="106"/>
      <c r="AK256" s="125"/>
    </row>
    <row r="257" spans="1:71" x14ac:dyDescent="0.25">
      <c r="A257" s="106"/>
      <c r="B257" s="106"/>
      <c r="C257" s="106"/>
      <c r="D257" s="106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C257" s="106"/>
      <c r="AD257" s="106"/>
      <c r="AE257" s="106"/>
      <c r="AF257" s="106"/>
      <c r="AG257" s="106"/>
      <c r="AH257" s="106"/>
      <c r="AI257" s="106"/>
      <c r="AK257" s="125"/>
    </row>
    <row r="258" spans="1:71" ht="15" customHeight="1" x14ac:dyDescent="0.25">
      <c r="A258" s="106"/>
      <c r="B258" s="106"/>
      <c r="C258" s="106"/>
      <c r="D258" s="106"/>
      <c r="N258" s="99"/>
      <c r="O258" s="312"/>
      <c r="P258" s="312"/>
      <c r="Q258" s="312"/>
      <c r="R258" s="312"/>
      <c r="S258" s="312"/>
      <c r="T258" s="312"/>
      <c r="U258" s="99"/>
      <c r="V258" s="102"/>
      <c r="W258" s="99"/>
      <c r="X258" s="99"/>
      <c r="Y258" s="99"/>
      <c r="Z258" s="99"/>
      <c r="AA258" s="99"/>
      <c r="AD258" s="320" t="s">
        <v>218</v>
      </c>
      <c r="AE258" s="321"/>
      <c r="AF258" s="321"/>
      <c r="AG258" s="321"/>
      <c r="AH258" s="321"/>
      <c r="AI258" s="322"/>
      <c r="AJ258" s="326" t="s">
        <v>221</v>
      </c>
      <c r="AK258" s="328" t="s">
        <v>254</v>
      </c>
    </row>
    <row r="259" spans="1:71" ht="15" customHeight="1" x14ac:dyDescent="0.25">
      <c r="A259" s="307" t="s">
        <v>208</v>
      </c>
      <c r="B259" s="307"/>
      <c r="C259" s="307"/>
      <c r="D259" s="84" t="s">
        <v>221</v>
      </c>
      <c r="E259" s="160" t="s">
        <v>254</v>
      </c>
      <c r="I259" s="316" t="s">
        <v>224</v>
      </c>
      <c r="J259" s="316"/>
      <c r="K259" s="316"/>
      <c r="L259" s="316"/>
      <c r="M259" s="316"/>
      <c r="N259" s="316"/>
      <c r="O259" s="316"/>
      <c r="P259" s="117" t="s">
        <v>221</v>
      </c>
      <c r="Q259" s="123" t="s">
        <v>254</v>
      </c>
      <c r="R259" s="33"/>
      <c r="S259" s="33"/>
      <c r="T259" s="33"/>
      <c r="U259" s="99"/>
      <c r="V259" s="99"/>
      <c r="W259" s="99"/>
      <c r="X259" s="99"/>
      <c r="Y259" s="99"/>
      <c r="Z259" s="99"/>
      <c r="AA259" s="99"/>
      <c r="AD259" s="323"/>
      <c r="AE259" s="324"/>
      <c r="AF259" s="324"/>
      <c r="AG259" s="324"/>
      <c r="AH259" s="324"/>
      <c r="AI259" s="325"/>
      <c r="AJ259" s="327"/>
      <c r="AK259" s="329"/>
    </row>
    <row r="260" spans="1:71" x14ac:dyDescent="0.25">
      <c r="A260" s="167">
        <v>4</v>
      </c>
      <c r="B260" s="17">
        <v>36</v>
      </c>
      <c r="C260" s="17">
        <v>34</v>
      </c>
      <c r="D260" s="92">
        <f>SUM(B260:C260)</f>
        <v>70</v>
      </c>
      <c r="E260" s="92">
        <f>SUM(D260/D$264)*100</f>
        <v>35</v>
      </c>
      <c r="I260" s="109">
        <v>4</v>
      </c>
      <c r="J260" s="20">
        <v>34</v>
      </c>
      <c r="K260" s="20">
        <v>30</v>
      </c>
      <c r="L260" s="20">
        <v>40</v>
      </c>
      <c r="M260" s="93">
        <v>2</v>
      </c>
      <c r="N260" s="93">
        <v>76</v>
      </c>
      <c r="O260" s="93">
        <v>60</v>
      </c>
      <c r="P260" s="93">
        <f>SUM(J260:O260)</f>
        <v>242</v>
      </c>
      <c r="Q260" s="171">
        <f>SUM(P260/P$264)*100</f>
        <v>40.333333333333329</v>
      </c>
      <c r="R260" s="33"/>
      <c r="S260" s="33"/>
      <c r="T260" s="33"/>
      <c r="U260" s="99"/>
      <c r="V260" s="99"/>
      <c r="W260" s="99"/>
      <c r="X260" s="99"/>
      <c r="Y260" s="99"/>
      <c r="Z260" s="99"/>
      <c r="AA260" s="99"/>
      <c r="AD260" s="113">
        <v>4</v>
      </c>
      <c r="AE260" s="51">
        <v>6</v>
      </c>
      <c r="AF260" s="51">
        <v>0</v>
      </c>
      <c r="AG260" s="51">
        <v>0</v>
      </c>
      <c r="AH260" s="51">
        <v>0</v>
      </c>
      <c r="AI260" s="51">
        <v>0</v>
      </c>
      <c r="AJ260" s="94">
        <f>SUM(AE260:AI260)</f>
        <v>6</v>
      </c>
      <c r="AK260" s="172">
        <f>SUM(AJ260/AJ$264)*100</f>
        <v>6</v>
      </c>
    </row>
    <row r="261" spans="1:71" ht="15" customHeight="1" x14ac:dyDescent="0.25">
      <c r="A261" s="167">
        <v>3</v>
      </c>
      <c r="B261" s="17">
        <v>62</v>
      </c>
      <c r="C261" s="17">
        <v>62</v>
      </c>
      <c r="D261" s="92">
        <f t="shared" ref="D261:D263" si="58">SUM(B261:C261)</f>
        <v>124</v>
      </c>
      <c r="E261" s="92">
        <f t="shared" ref="E261:E263" si="59">SUM(D261/D$264)*100</f>
        <v>62</v>
      </c>
      <c r="I261" s="109">
        <v>3</v>
      </c>
      <c r="J261" s="20">
        <v>60</v>
      </c>
      <c r="K261" s="20">
        <v>50</v>
      </c>
      <c r="L261" s="20">
        <v>48</v>
      </c>
      <c r="M261" s="93">
        <v>2</v>
      </c>
      <c r="N261" s="93">
        <v>6</v>
      </c>
      <c r="O261" s="93">
        <v>18</v>
      </c>
      <c r="P261" s="93">
        <f t="shared" ref="P261:P263" si="60">SUM(J261:O261)</f>
        <v>184</v>
      </c>
      <c r="Q261" s="171">
        <f t="shared" ref="Q261:Q263" si="61">SUM(P261/P$264)*100</f>
        <v>30.666666666666664</v>
      </c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D261" s="113">
        <v>3</v>
      </c>
      <c r="AE261" s="51">
        <v>4</v>
      </c>
      <c r="AF261" s="51">
        <v>0</v>
      </c>
      <c r="AG261" s="51">
        <v>0</v>
      </c>
      <c r="AH261" s="51">
        <v>0</v>
      </c>
      <c r="AI261" s="51">
        <v>0</v>
      </c>
      <c r="AJ261" s="94">
        <f>SUM(AE261:AI261)</f>
        <v>4</v>
      </c>
      <c r="AK261" s="172">
        <f t="shared" ref="AK261:AK263" si="62">SUM(AJ261/AJ$264)*100</f>
        <v>4</v>
      </c>
      <c r="AQ261" s="103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  <c r="BF261" s="103"/>
      <c r="BG261" s="103"/>
      <c r="BH261" s="103"/>
      <c r="BI261" s="103"/>
      <c r="BJ261" s="103"/>
      <c r="BK261" s="103"/>
      <c r="BL261" s="103"/>
      <c r="BM261" s="103"/>
      <c r="BN261" s="156"/>
      <c r="BO261" s="9"/>
      <c r="BP261" s="9"/>
      <c r="BQ261" s="9"/>
      <c r="BR261" s="9"/>
      <c r="BS261" s="9"/>
    </row>
    <row r="262" spans="1:71" x14ac:dyDescent="0.25">
      <c r="A262" s="167">
        <v>2</v>
      </c>
      <c r="B262" s="17">
        <v>2</v>
      </c>
      <c r="C262" s="92">
        <v>4</v>
      </c>
      <c r="D262" s="92">
        <f t="shared" si="58"/>
        <v>6</v>
      </c>
      <c r="E262" s="92">
        <f t="shared" si="59"/>
        <v>3</v>
      </c>
      <c r="I262" s="109">
        <v>2</v>
      </c>
      <c r="J262" s="20">
        <v>6</v>
      </c>
      <c r="K262" s="93">
        <v>12</v>
      </c>
      <c r="L262" s="93">
        <v>12</v>
      </c>
      <c r="M262" s="93">
        <v>4</v>
      </c>
      <c r="N262" s="93">
        <v>10</v>
      </c>
      <c r="O262" s="93">
        <v>4</v>
      </c>
      <c r="P262" s="93">
        <f t="shared" si="60"/>
        <v>48</v>
      </c>
      <c r="Q262" s="171">
        <f t="shared" si="61"/>
        <v>8</v>
      </c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D262" s="113">
        <v>2</v>
      </c>
      <c r="AE262" s="51">
        <v>20</v>
      </c>
      <c r="AF262" s="94">
        <v>0</v>
      </c>
      <c r="AG262" s="94">
        <v>0</v>
      </c>
      <c r="AH262" s="94">
        <v>0</v>
      </c>
      <c r="AI262" s="94">
        <v>0</v>
      </c>
      <c r="AJ262" s="94">
        <f>SUM(AE262:AI262)</f>
        <v>20</v>
      </c>
      <c r="AK262" s="172">
        <f t="shared" si="62"/>
        <v>20</v>
      </c>
      <c r="AQ262" s="236" t="s">
        <v>249</v>
      </c>
      <c r="AR262" s="237"/>
      <c r="AS262" s="237"/>
      <c r="AT262" s="237"/>
      <c r="AU262" s="237"/>
      <c r="AV262" s="237"/>
      <c r="AW262" s="133" t="s">
        <v>221</v>
      </c>
      <c r="AX262" s="127" t="s">
        <v>254</v>
      </c>
      <c r="AY262" s="104"/>
      <c r="AZ262" s="99"/>
      <c r="BA262" s="99"/>
      <c r="BB262" s="99"/>
      <c r="BC262" s="99"/>
      <c r="BD262" s="99"/>
      <c r="BE262" s="99"/>
      <c r="BF262" s="99"/>
      <c r="BG262" s="99"/>
      <c r="BH262" s="9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</row>
    <row r="263" spans="1:71" x14ac:dyDescent="0.25">
      <c r="A263" s="167">
        <v>1</v>
      </c>
      <c r="B263" s="17">
        <v>0</v>
      </c>
      <c r="C263" s="92">
        <v>0</v>
      </c>
      <c r="D263" s="92">
        <f t="shared" si="58"/>
        <v>0</v>
      </c>
      <c r="E263" s="92">
        <f t="shared" si="59"/>
        <v>0</v>
      </c>
      <c r="I263" s="109">
        <v>1</v>
      </c>
      <c r="J263" s="20">
        <v>0</v>
      </c>
      <c r="K263" s="93">
        <v>8</v>
      </c>
      <c r="L263" s="93">
        <v>0</v>
      </c>
      <c r="M263" s="93">
        <v>92</v>
      </c>
      <c r="N263" s="93">
        <v>8</v>
      </c>
      <c r="O263" s="93">
        <v>18</v>
      </c>
      <c r="P263" s="93">
        <f t="shared" si="60"/>
        <v>126</v>
      </c>
      <c r="Q263" s="171">
        <f t="shared" si="61"/>
        <v>21</v>
      </c>
      <c r="R263" s="100"/>
      <c r="S263" s="100"/>
      <c r="T263" s="100"/>
      <c r="U263" s="100"/>
      <c r="V263" s="99"/>
      <c r="W263" s="99"/>
      <c r="X263" s="99"/>
      <c r="Y263" s="99"/>
      <c r="Z263" s="99"/>
      <c r="AA263" s="99"/>
      <c r="AD263" s="113">
        <v>1</v>
      </c>
      <c r="AE263" s="51">
        <v>70</v>
      </c>
      <c r="AF263" s="94">
        <v>0</v>
      </c>
      <c r="AG263" s="94">
        <v>0</v>
      </c>
      <c r="AH263" s="94">
        <v>0</v>
      </c>
      <c r="AI263" s="94">
        <v>0</v>
      </c>
      <c r="AJ263" s="94">
        <f>SUM(AE263:AI263)</f>
        <v>70</v>
      </c>
      <c r="AK263" s="172">
        <f t="shared" si="62"/>
        <v>70</v>
      </c>
      <c r="AQ263" s="128">
        <v>4</v>
      </c>
      <c r="AR263" s="22">
        <f>SUM(AW251+BG251+BR251+BZ251)</f>
        <v>668</v>
      </c>
      <c r="AS263" s="22">
        <v>0</v>
      </c>
      <c r="AT263" s="22">
        <v>0</v>
      </c>
      <c r="AU263" s="22">
        <v>0</v>
      </c>
      <c r="AV263" s="22">
        <v>0</v>
      </c>
      <c r="AW263" s="130">
        <f>SUM(AR263:AV263)</f>
        <v>668</v>
      </c>
      <c r="AX263" s="175">
        <f>SUM(AW263/AW$267)*100</f>
        <v>31.80952380952381</v>
      </c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9"/>
      <c r="BK263" s="9"/>
      <c r="BL263" s="9"/>
      <c r="BM263" s="9"/>
      <c r="BN263" s="9"/>
      <c r="BO263" s="9"/>
      <c r="BP263" s="9"/>
      <c r="BQ263" s="9"/>
      <c r="BR263" s="9"/>
      <c r="BS263" s="9"/>
    </row>
    <row r="264" spans="1:71" x14ac:dyDescent="0.25">
      <c r="A264" s="119" t="s">
        <v>4</v>
      </c>
      <c r="B264" s="120">
        <f>SUM(B260:B263)</f>
        <v>100</v>
      </c>
      <c r="C264" s="84">
        <f>SUM(C260:C263)</f>
        <v>100</v>
      </c>
      <c r="D264" s="84">
        <f>SUM(D260:D263)</f>
        <v>200</v>
      </c>
      <c r="E264" s="84">
        <f>SUM(E260:E263)</f>
        <v>100</v>
      </c>
      <c r="I264" s="93"/>
      <c r="J264" s="118">
        <f t="shared" ref="J264:L264" si="63">SUM(J260:J263)</f>
        <v>100</v>
      </c>
      <c r="K264" s="118">
        <f t="shared" si="63"/>
        <v>100</v>
      </c>
      <c r="L264" s="118">
        <f t="shared" si="63"/>
        <v>100</v>
      </c>
      <c r="M264" s="85">
        <f>SUM(M260:M263)</f>
        <v>100</v>
      </c>
      <c r="N264" s="85">
        <f>SUM(N260:N263)</f>
        <v>100</v>
      </c>
      <c r="O264" s="85">
        <f>SUM(O260:O263)</f>
        <v>100</v>
      </c>
      <c r="P264" s="85">
        <f>SUM(P260:P263)</f>
        <v>600</v>
      </c>
      <c r="Q264" s="85">
        <f>SUM(Q260:Q263)</f>
        <v>100</v>
      </c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D264" s="113"/>
      <c r="AE264" s="116">
        <f t="shared" ref="AE264:AK264" si="64">SUM(AE260:AE263)</f>
        <v>100</v>
      </c>
      <c r="AF264" s="116">
        <f t="shared" si="64"/>
        <v>0</v>
      </c>
      <c r="AG264" s="116">
        <f t="shared" si="64"/>
        <v>0</v>
      </c>
      <c r="AH264" s="116">
        <f t="shared" si="64"/>
        <v>0</v>
      </c>
      <c r="AI264" s="116">
        <f t="shared" si="64"/>
        <v>0</v>
      </c>
      <c r="AJ264" s="86">
        <f t="shared" si="64"/>
        <v>100</v>
      </c>
      <c r="AK264" s="173">
        <f t="shared" si="64"/>
        <v>100</v>
      </c>
      <c r="AQ264" s="128">
        <v>3</v>
      </c>
      <c r="AR264" s="22">
        <f>SUM(AW252+BG252+BR252+BZ252)</f>
        <v>198</v>
      </c>
      <c r="AS264" s="22">
        <v>0</v>
      </c>
      <c r="AT264" s="22">
        <v>0</v>
      </c>
      <c r="AU264" s="22">
        <v>0</v>
      </c>
      <c r="AV264" s="22">
        <v>0</v>
      </c>
      <c r="AW264" s="130">
        <f t="shared" ref="AW264:AW266" si="65">SUM(AR264:AV264)</f>
        <v>198</v>
      </c>
      <c r="AX264" s="175">
        <f t="shared" ref="AX264:AX266" si="66">SUM(AW264/AW$267)*100</f>
        <v>9.4285714285714288</v>
      </c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</row>
    <row r="265" spans="1:71" x14ac:dyDescent="0.25">
      <c r="A265" s="106"/>
      <c r="B265" s="106"/>
      <c r="C265" s="106"/>
      <c r="D265" s="106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Q265" s="128">
        <v>2</v>
      </c>
      <c r="AR265" s="130">
        <f>SUM(AW253+BG253+BR253+BZ253)</f>
        <v>342</v>
      </c>
      <c r="AS265" s="22">
        <v>0</v>
      </c>
      <c r="AT265" s="22">
        <v>0</v>
      </c>
      <c r="AU265" s="22">
        <v>0</v>
      </c>
      <c r="AV265" s="22">
        <v>0</v>
      </c>
      <c r="AW265" s="130">
        <f t="shared" si="65"/>
        <v>342</v>
      </c>
      <c r="AX265" s="175">
        <f t="shared" si="66"/>
        <v>16.285714285714288</v>
      </c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</row>
    <row r="266" spans="1:71" ht="15" customHeight="1" x14ac:dyDescent="0.25">
      <c r="A266" s="106"/>
      <c r="B266" s="106"/>
      <c r="C266" s="106"/>
      <c r="D266" s="106"/>
      <c r="N266" s="99"/>
      <c r="O266" s="312"/>
      <c r="P266" s="312"/>
      <c r="Q266" s="312"/>
      <c r="R266" s="312"/>
      <c r="S266" s="312"/>
      <c r="T266" s="312"/>
      <c r="U266" s="99"/>
      <c r="V266" s="99"/>
      <c r="W266" s="99"/>
      <c r="X266" s="99"/>
      <c r="Y266" s="99"/>
      <c r="Z266" s="99"/>
      <c r="AA266" s="99"/>
      <c r="AQ266" s="128">
        <v>1</v>
      </c>
      <c r="AR266" s="130">
        <f>SUM(AW254+BG254+BR254+BZ254)</f>
        <v>892</v>
      </c>
      <c r="AS266" s="22">
        <v>0</v>
      </c>
      <c r="AT266" s="22">
        <v>0</v>
      </c>
      <c r="AU266" s="22">
        <v>0</v>
      </c>
      <c r="AV266" s="22">
        <v>0</v>
      </c>
      <c r="AW266" s="130">
        <f t="shared" si="65"/>
        <v>892</v>
      </c>
      <c r="AX266" s="175">
        <f t="shared" si="66"/>
        <v>42.476190476190482</v>
      </c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</row>
    <row r="267" spans="1:71" ht="18.75" x14ac:dyDescent="0.3">
      <c r="A267" s="307" t="s">
        <v>215</v>
      </c>
      <c r="B267" s="307"/>
      <c r="C267" s="307"/>
      <c r="D267" s="84" t="s">
        <v>221</v>
      </c>
      <c r="E267" s="160" t="s">
        <v>254</v>
      </c>
      <c r="N267" s="99"/>
      <c r="O267" s="315"/>
      <c r="P267" s="315"/>
      <c r="Q267" s="315"/>
      <c r="R267" s="315"/>
      <c r="S267" s="315"/>
      <c r="T267" s="315"/>
      <c r="U267" s="315"/>
      <c r="V267" s="99"/>
      <c r="W267" s="99"/>
      <c r="X267" s="99"/>
      <c r="Y267" s="99"/>
      <c r="Z267" s="99"/>
      <c r="AA267" s="99"/>
      <c r="AQ267" s="130"/>
      <c r="AR267" s="132">
        <f>SUM(AR263:AR266)</f>
        <v>2100</v>
      </c>
      <c r="AS267" s="132">
        <f>SUM(AS263:AS266)</f>
        <v>0</v>
      </c>
      <c r="AT267" s="132">
        <f t="shared" ref="AT267:AV267" si="67">SUM(AT263:AT266)</f>
        <v>0</v>
      </c>
      <c r="AU267" s="132">
        <f t="shared" si="67"/>
        <v>0</v>
      </c>
      <c r="AV267" s="132">
        <f t="shared" si="67"/>
        <v>0</v>
      </c>
      <c r="AW267" s="157">
        <f>SUM(AW263:AW266)</f>
        <v>2100</v>
      </c>
      <c r="AX267" s="157">
        <f>SUM(AX263:AX266)</f>
        <v>100.00000000000001</v>
      </c>
    </row>
    <row r="268" spans="1:71" x14ac:dyDescent="0.25">
      <c r="A268" s="167">
        <v>4</v>
      </c>
      <c r="B268" s="17">
        <v>52</v>
      </c>
      <c r="C268" s="17">
        <v>2</v>
      </c>
      <c r="D268" s="92">
        <f>SUM(B268:C268)</f>
        <v>54</v>
      </c>
      <c r="E268" s="92">
        <f>SUM(D268/D$272)*100</f>
        <v>27</v>
      </c>
      <c r="O268" s="99"/>
      <c r="P268" s="33"/>
      <c r="Q268" s="33"/>
      <c r="R268" s="33"/>
      <c r="S268" s="33"/>
      <c r="T268" s="33"/>
      <c r="U268" s="99"/>
    </row>
    <row r="269" spans="1:71" x14ac:dyDescent="0.25">
      <c r="A269" s="167">
        <v>3</v>
      </c>
      <c r="B269" s="17">
        <v>28</v>
      </c>
      <c r="C269" s="17">
        <v>12</v>
      </c>
      <c r="D269" s="92">
        <f t="shared" ref="D269:D271" si="68">SUM(B269:C269)</f>
        <v>40</v>
      </c>
      <c r="E269" s="92">
        <f t="shared" ref="E269:E270" si="69">SUM(D269/D$272)*100</f>
        <v>20</v>
      </c>
      <c r="O269" s="99"/>
      <c r="P269" s="33"/>
      <c r="Q269" s="99"/>
      <c r="R269" s="99"/>
      <c r="S269" s="99"/>
      <c r="T269" s="99"/>
      <c r="U269" s="99"/>
    </row>
    <row r="270" spans="1:71" x14ac:dyDescent="0.25">
      <c r="A270" s="167">
        <v>2</v>
      </c>
      <c r="B270" s="17">
        <v>10</v>
      </c>
      <c r="C270" s="92">
        <v>18</v>
      </c>
      <c r="D270" s="92">
        <f t="shared" si="68"/>
        <v>28</v>
      </c>
      <c r="E270" s="92">
        <f t="shared" si="69"/>
        <v>14.000000000000002</v>
      </c>
      <c r="O270" s="99"/>
      <c r="P270" s="33"/>
      <c r="Q270" s="99"/>
      <c r="R270" s="99"/>
      <c r="S270" s="99"/>
      <c r="T270" s="99"/>
      <c r="U270" s="99"/>
    </row>
    <row r="271" spans="1:71" x14ac:dyDescent="0.25">
      <c r="A271" s="167">
        <v>1</v>
      </c>
      <c r="B271" s="17">
        <v>10</v>
      </c>
      <c r="C271" s="92">
        <v>68</v>
      </c>
      <c r="D271" s="92">
        <f t="shared" si="68"/>
        <v>78</v>
      </c>
      <c r="E271" s="92">
        <f>SUM(D271/D$272)*100</f>
        <v>39</v>
      </c>
      <c r="O271" s="99"/>
      <c r="P271" s="100"/>
      <c r="Q271" s="100"/>
      <c r="R271" s="100"/>
      <c r="S271" s="100"/>
      <c r="T271" s="100"/>
      <c r="U271" s="99"/>
    </row>
    <row r="272" spans="1:71" x14ac:dyDescent="0.25">
      <c r="A272" s="119" t="s">
        <v>4</v>
      </c>
      <c r="B272" s="120">
        <f>SUM(B268:B271)</f>
        <v>100</v>
      </c>
      <c r="C272" s="84">
        <f>SUM(C268:C271)</f>
        <v>100</v>
      </c>
      <c r="D272" s="84">
        <f>SUM(D268:D271)</f>
        <v>200</v>
      </c>
      <c r="E272" s="84">
        <f>SUM(E268:E271)</f>
        <v>100</v>
      </c>
    </row>
    <row r="273" spans="1:30" x14ac:dyDescent="0.25">
      <c r="A273" s="106"/>
      <c r="B273" s="106"/>
      <c r="C273" s="106"/>
      <c r="D273" s="106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</row>
    <row r="274" spans="1:30" x14ac:dyDescent="0.25">
      <c r="A274" s="106"/>
      <c r="B274" s="106"/>
      <c r="C274" s="106"/>
      <c r="D274" s="106"/>
      <c r="N274" s="99"/>
      <c r="O274" s="99"/>
      <c r="P274" s="99"/>
      <c r="Q274" s="99"/>
      <c r="R274" s="99"/>
      <c r="S274" s="99"/>
      <c r="T274" s="99"/>
      <c r="U274" s="99"/>
      <c r="V274" s="99"/>
      <c r="W274" s="102"/>
      <c r="X274" s="305"/>
      <c r="Y274" s="305"/>
      <c r="Z274" s="305"/>
      <c r="AA274" s="305"/>
      <c r="AB274" s="305"/>
      <c r="AC274" s="305"/>
      <c r="AD274" s="305"/>
    </row>
    <row r="275" spans="1:30" x14ac:dyDescent="0.25">
      <c r="A275" s="307" t="s">
        <v>211</v>
      </c>
      <c r="B275" s="307"/>
      <c r="C275" s="307"/>
      <c r="D275" s="84" t="s">
        <v>221</v>
      </c>
      <c r="E275" s="160" t="s">
        <v>254</v>
      </c>
      <c r="N275" s="104"/>
      <c r="O275" s="305"/>
      <c r="P275" s="305"/>
      <c r="Q275" s="305"/>
      <c r="R275" s="305"/>
      <c r="S275" s="305"/>
      <c r="T275" s="305"/>
      <c r="U275" s="99"/>
      <c r="V275" s="99"/>
      <c r="W275" s="105"/>
      <c r="X275" s="33"/>
      <c r="Y275" s="33"/>
      <c r="Z275" s="33"/>
      <c r="AA275" s="33"/>
      <c r="AB275" s="33"/>
      <c r="AC275" s="33"/>
      <c r="AD275" s="33"/>
    </row>
    <row r="276" spans="1:30" x14ac:dyDescent="0.25">
      <c r="A276" s="167">
        <v>4</v>
      </c>
      <c r="B276" s="17">
        <v>54</v>
      </c>
      <c r="C276" s="17"/>
      <c r="D276" s="92">
        <f>SUM(B276:C276)</f>
        <v>54</v>
      </c>
      <c r="E276" s="92">
        <f>SUM(D276/D$280)*100</f>
        <v>54</v>
      </c>
      <c r="N276" s="105"/>
      <c r="O276" s="33"/>
      <c r="P276" s="33"/>
      <c r="Q276" s="33"/>
      <c r="R276" s="33"/>
      <c r="S276" s="33"/>
      <c r="T276" s="33"/>
      <c r="U276" s="99"/>
      <c r="V276" s="99"/>
      <c r="W276" s="105"/>
      <c r="X276" s="33"/>
      <c r="Y276" s="33"/>
      <c r="Z276" s="33"/>
      <c r="AA276" s="33"/>
      <c r="AB276" s="33"/>
      <c r="AC276" s="33"/>
      <c r="AD276" s="33"/>
    </row>
    <row r="277" spans="1:30" x14ac:dyDescent="0.25">
      <c r="A277" s="167">
        <v>3</v>
      </c>
      <c r="B277" s="17">
        <v>40</v>
      </c>
      <c r="C277" s="17"/>
      <c r="D277" s="92">
        <f t="shared" ref="D277:D279" si="70">SUM(B277:C277)</f>
        <v>40</v>
      </c>
      <c r="E277" s="92">
        <f t="shared" ref="E277:E279" si="71">SUM(D277/D$280)*100</f>
        <v>40</v>
      </c>
      <c r="N277" s="105"/>
      <c r="O277" s="33"/>
      <c r="P277" s="33"/>
      <c r="Q277" s="33"/>
      <c r="R277" s="33"/>
      <c r="S277" s="33"/>
      <c r="T277" s="33"/>
      <c r="U277" s="99"/>
      <c r="V277" s="99"/>
      <c r="W277" s="105"/>
      <c r="X277" s="33"/>
      <c r="Y277" s="33"/>
      <c r="Z277" s="33"/>
      <c r="AA277" s="33"/>
      <c r="AB277" s="33"/>
      <c r="AC277" s="33"/>
      <c r="AD277" s="33"/>
    </row>
    <row r="278" spans="1:30" x14ac:dyDescent="0.25">
      <c r="A278" s="167">
        <v>2</v>
      </c>
      <c r="B278" s="17">
        <v>6</v>
      </c>
      <c r="C278" s="92"/>
      <c r="D278" s="92">
        <f t="shared" si="70"/>
        <v>6</v>
      </c>
      <c r="E278" s="92">
        <f t="shared" si="71"/>
        <v>6</v>
      </c>
      <c r="N278" s="105"/>
      <c r="O278" s="33"/>
      <c r="P278" s="33"/>
      <c r="Q278" s="33"/>
      <c r="R278" s="33"/>
      <c r="S278" s="33"/>
      <c r="T278" s="33"/>
      <c r="U278" s="99"/>
      <c r="V278" s="99"/>
      <c r="W278" s="105"/>
      <c r="X278" s="33"/>
      <c r="Y278" s="33"/>
      <c r="Z278" s="33"/>
      <c r="AA278" s="33"/>
      <c r="AB278" s="33"/>
      <c r="AC278" s="33"/>
      <c r="AD278" s="33"/>
    </row>
    <row r="279" spans="1:30" x14ac:dyDescent="0.25">
      <c r="A279" s="167">
        <v>1</v>
      </c>
      <c r="B279" s="17">
        <v>0</v>
      </c>
      <c r="C279" s="92"/>
      <c r="D279" s="92">
        <f t="shared" si="70"/>
        <v>0</v>
      </c>
      <c r="E279" s="92">
        <f t="shared" si="71"/>
        <v>0</v>
      </c>
      <c r="N279" s="105"/>
      <c r="O279" s="33"/>
      <c r="P279" s="33"/>
      <c r="Q279" s="33"/>
      <c r="R279" s="33"/>
      <c r="S279" s="33"/>
      <c r="T279" s="33"/>
      <c r="U279" s="99"/>
      <c r="V279" s="99"/>
      <c r="W279" s="105"/>
      <c r="X279" s="33"/>
      <c r="Y279" s="33"/>
      <c r="Z279" s="33"/>
      <c r="AA279" s="33"/>
      <c r="AB279" s="33"/>
      <c r="AC279" s="33"/>
      <c r="AD279" s="33"/>
    </row>
    <row r="280" spans="1:30" x14ac:dyDescent="0.25">
      <c r="A280" s="119" t="s">
        <v>4</v>
      </c>
      <c r="B280" s="120">
        <f>SUM(B276:B279)</f>
        <v>100</v>
      </c>
      <c r="C280" s="84">
        <f>SUM(C276:C279)</f>
        <v>0</v>
      </c>
      <c r="D280" s="84">
        <f>SUM(D276:D279)</f>
        <v>100</v>
      </c>
      <c r="E280" s="84">
        <f>SUM(E276:E279)</f>
        <v>100</v>
      </c>
      <c r="N280" s="105"/>
      <c r="O280" s="33"/>
      <c r="P280" s="33"/>
      <c r="Q280" s="33"/>
      <c r="R280" s="33"/>
      <c r="S280" s="33"/>
      <c r="T280" s="33"/>
      <c r="U280" s="99"/>
      <c r="V280" s="99"/>
      <c r="W280" s="105"/>
      <c r="X280" s="33"/>
      <c r="Y280" s="33"/>
      <c r="Z280" s="33"/>
      <c r="AA280" s="33"/>
      <c r="AB280" s="33"/>
      <c r="AC280" s="33"/>
      <c r="AD280" s="33"/>
    </row>
    <row r="281" spans="1:30" x14ac:dyDescent="0.25">
      <c r="N281" s="105"/>
      <c r="O281" s="33"/>
      <c r="P281" s="33"/>
      <c r="Q281" s="33"/>
      <c r="R281" s="33"/>
      <c r="S281" s="33"/>
      <c r="T281" s="33"/>
      <c r="U281" s="99"/>
      <c r="V281" s="99"/>
      <c r="W281" s="105"/>
      <c r="X281" s="33"/>
      <c r="Y281" s="33"/>
      <c r="Z281" s="33"/>
      <c r="AA281" s="33"/>
      <c r="AB281" s="33"/>
      <c r="AC281" s="33"/>
      <c r="AD281" s="33"/>
    </row>
    <row r="282" spans="1:30" x14ac:dyDescent="0.25">
      <c r="N282" s="105"/>
      <c r="O282" s="33"/>
      <c r="P282" s="33"/>
      <c r="Q282" s="33"/>
      <c r="R282" s="33"/>
      <c r="S282" s="33"/>
      <c r="T282" s="33"/>
      <c r="U282" s="99"/>
      <c r="V282" s="99"/>
      <c r="W282" s="105"/>
      <c r="X282" s="33"/>
      <c r="Y282" s="33"/>
      <c r="Z282" s="33"/>
      <c r="AA282" s="33"/>
      <c r="AB282" s="33"/>
      <c r="AC282" s="33"/>
      <c r="AD282" s="33"/>
    </row>
    <row r="283" spans="1:30" x14ac:dyDescent="0.25">
      <c r="N283" s="105"/>
      <c r="O283" s="33"/>
      <c r="P283" s="33"/>
      <c r="Q283" s="33"/>
      <c r="R283" s="33"/>
      <c r="S283" s="33"/>
      <c r="T283" s="33"/>
      <c r="U283" s="99"/>
      <c r="V283" s="99"/>
      <c r="W283" s="105"/>
      <c r="X283" s="33"/>
      <c r="Y283" s="33"/>
      <c r="Z283" s="33"/>
      <c r="AA283" s="33"/>
      <c r="AB283" s="33"/>
      <c r="AC283" s="33"/>
      <c r="AD283" s="33"/>
    </row>
    <row r="284" spans="1:30" x14ac:dyDescent="0.25">
      <c r="N284" s="105"/>
      <c r="O284" s="33"/>
      <c r="P284" s="33"/>
      <c r="Q284" s="33"/>
      <c r="R284" s="33"/>
      <c r="S284" s="33"/>
      <c r="T284" s="33"/>
      <c r="U284" s="99"/>
      <c r="V284" s="99"/>
      <c r="W284" s="105"/>
      <c r="X284" s="33"/>
      <c r="Y284" s="33"/>
      <c r="Z284" s="33"/>
      <c r="AA284" s="33"/>
      <c r="AB284" s="33"/>
      <c r="AC284" s="33"/>
      <c r="AD284" s="33"/>
    </row>
    <row r="285" spans="1:30" x14ac:dyDescent="0.25">
      <c r="N285" s="105"/>
      <c r="O285" s="33"/>
      <c r="P285" s="33"/>
      <c r="Q285" s="33"/>
      <c r="R285" s="33"/>
      <c r="S285" s="33"/>
      <c r="T285" s="33"/>
      <c r="U285" s="99"/>
      <c r="V285" s="99"/>
      <c r="W285" s="105"/>
      <c r="X285" s="33"/>
      <c r="Y285" s="33"/>
      <c r="Z285" s="33"/>
      <c r="AA285" s="33"/>
      <c r="AB285" s="33"/>
      <c r="AC285" s="33"/>
      <c r="AD285" s="33"/>
    </row>
    <row r="286" spans="1:30" x14ac:dyDescent="0.25">
      <c r="N286" s="105"/>
      <c r="O286" s="33"/>
      <c r="P286" s="33"/>
      <c r="Q286" s="33"/>
      <c r="R286" s="33"/>
      <c r="S286" s="33"/>
      <c r="T286" s="33"/>
      <c r="U286" s="99"/>
      <c r="V286" s="99"/>
      <c r="W286" s="105"/>
      <c r="X286" s="33"/>
      <c r="Y286" s="33"/>
      <c r="Z286" s="33"/>
      <c r="AA286" s="33"/>
      <c r="AB286" s="33"/>
      <c r="AC286" s="33"/>
      <c r="AD286" s="33"/>
    </row>
    <row r="287" spans="1:30" x14ac:dyDescent="0.25">
      <c r="N287" s="105"/>
      <c r="O287" s="33"/>
      <c r="P287" s="33"/>
      <c r="Q287" s="33"/>
      <c r="R287" s="33"/>
      <c r="S287" s="33"/>
      <c r="T287" s="33"/>
      <c r="U287" s="99"/>
      <c r="V287" s="99"/>
      <c r="W287" s="105"/>
      <c r="X287" s="33"/>
      <c r="Y287" s="33"/>
      <c r="Z287" s="33"/>
      <c r="AA287" s="33"/>
      <c r="AB287" s="33"/>
      <c r="AC287" s="33"/>
      <c r="AD287" s="33"/>
    </row>
    <row r="288" spans="1:30" x14ac:dyDescent="0.25">
      <c r="N288" s="105"/>
      <c r="O288" s="33"/>
      <c r="P288" s="33"/>
      <c r="Q288" s="33"/>
      <c r="R288" s="33"/>
      <c r="S288" s="33"/>
      <c r="T288" s="33"/>
      <c r="U288" s="99"/>
      <c r="V288" s="99"/>
      <c r="W288" s="105"/>
      <c r="X288" s="33"/>
      <c r="Y288" s="33"/>
      <c r="Z288" s="33"/>
      <c r="AA288" s="33"/>
      <c r="AB288" s="33"/>
      <c r="AC288" s="33"/>
      <c r="AD288" s="33"/>
    </row>
    <row r="289" spans="1:30" x14ac:dyDescent="0.25">
      <c r="N289" s="105"/>
      <c r="O289" s="33"/>
      <c r="P289" s="33"/>
      <c r="Q289" s="33"/>
      <c r="R289" s="33"/>
      <c r="S289" s="33"/>
      <c r="T289" s="33"/>
      <c r="U289" s="99"/>
      <c r="V289" s="99"/>
      <c r="W289" s="105"/>
      <c r="X289" s="33"/>
      <c r="Y289" s="33"/>
      <c r="Z289" s="33"/>
      <c r="AA289" s="33"/>
      <c r="AB289" s="33"/>
      <c r="AC289" s="33"/>
      <c r="AD289" s="33"/>
    </row>
    <row r="290" spans="1:30" x14ac:dyDescent="0.25">
      <c r="N290" s="105"/>
      <c r="O290" s="33"/>
      <c r="P290" s="33"/>
      <c r="Q290" s="33"/>
      <c r="R290" s="33"/>
      <c r="S290" s="33"/>
      <c r="T290" s="33"/>
      <c r="U290" s="99"/>
      <c r="V290" s="99"/>
      <c r="W290" s="105"/>
      <c r="X290" s="33"/>
      <c r="Y290" s="33"/>
      <c r="Z290" s="33"/>
      <c r="AA290" s="33"/>
      <c r="AB290" s="33"/>
      <c r="AC290" s="33"/>
      <c r="AD290" s="33"/>
    </row>
    <row r="291" spans="1:30" x14ac:dyDescent="0.25">
      <c r="A291" s="10" t="s">
        <v>255</v>
      </c>
      <c r="N291" s="105"/>
      <c r="O291" s="33"/>
      <c r="P291" s="33"/>
      <c r="Q291" s="33"/>
      <c r="R291" s="33"/>
      <c r="S291" s="33"/>
      <c r="T291" s="33"/>
      <c r="U291" s="99"/>
      <c r="V291" s="99"/>
      <c r="W291" s="105"/>
      <c r="X291" s="33"/>
      <c r="Y291" s="33"/>
      <c r="Z291" s="33"/>
      <c r="AA291" s="33"/>
      <c r="AB291" s="33"/>
      <c r="AC291" s="33"/>
      <c r="AD291" s="33"/>
    </row>
    <row r="292" spans="1:30" ht="15.75" thickBot="1" x14ac:dyDescent="0.3">
      <c r="N292" s="105"/>
      <c r="O292" s="33"/>
      <c r="P292" s="33"/>
      <c r="Q292" s="33"/>
      <c r="R292" s="33"/>
      <c r="S292" s="33"/>
      <c r="T292" s="33"/>
      <c r="U292" s="99"/>
      <c r="V292" s="99"/>
      <c r="W292" s="105"/>
      <c r="X292" s="33"/>
      <c r="Y292" s="33"/>
      <c r="Z292" s="33"/>
      <c r="AA292" s="33"/>
      <c r="AB292" s="33"/>
      <c r="AC292" s="33"/>
      <c r="AD292" s="33"/>
    </row>
    <row r="293" spans="1:30" ht="57.75" thickBot="1" x14ac:dyDescent="0.3">
      <c r="A293" s="182" t="s">
        <v>256</v>
      </c>
      <c r="B293" s="183" t="s">
        <v>4</v>
      </c>
      <c r="C293" s="183" t="s">
        <v>151</v>
      </c>
      <c r="N293" s="105"/>
      <c r="O293" s="33"/>
      <c r="P293" s="33"/>
      <c r="Q293" s="33"/>
      <c r="R293" s="33"/>
      <c r="S293" s="33"/>
      <c r="T293" s="33"/>
      <c r="U293" s="99"/>
      <c r="V293" s="99"/>
      <c r="W293" s="105"/>
      <c r="X293" s="33"/>
      <c r="Y293" s="33"/>
      <c r="Z293" s="33"/>
      <c r="AA293" s="33"/>
      <c r="AB293" s="33"/>
      <c r="AC293" s="33"/>
      <c r="AD293" s="33"/>
    </row>
    <row r="294" spans="1:30" ht="15.75" thickBot="1" x14ac:dyDescent="0.3">
      <c r="A294" s="184" t="s">
        <v>198</v>
      </c>
      <c r="B294" s="185">
        <v>132</v>
      </c>
      <c r="C294" s="185">
        <v>26</v>
      </c>
      <c r="N294" s="105"/>
      <c r="O294" s="33"/>
      <c r="P294" s="33"/>
      <c r="Q294" s="33"/>
      <c r="R294" s="33"/>
      <c r="S294" s="33"/>
      <c r="T294" s="33"/>
      <c r="U294" s="99"/>
      <c r="V294" s="99"/>
      <c r="W294" s="105"/>
      <c r="X294" s="33"/>
      <c r="Y294" s="33"/>
      <c r="Z294" s="33"/>
      <c r="AA294" s="33"/>
      <c r="AB294" s="33"/>
      <c r="AC294" s="33"/>
      <c r="AD294" s="33"/>
    </row>
    <row r="295" spans="1:30" ht="15.75" thickBot="1" x14ac:dyDescent="0.3">
      <c r="A295" s="184" t="s">
        <v>199</v>
      </c>
      <c r="B295" s="185">
        <v>36</v>
      </c>
      <c r="C295" s="185">
        <v>7</v>
      </c>
      <c r="N295" s="105"/>
      <c r="O295" s="33"/>
      <c r="P295" s="33"/>
      <c r="Q295" s="33"/>
      <c r="R295" s="33"/>
      <c r="S295" s="33"/>
      <c r="T295" s="33"/>
      <c r="U295" s="99"/>
      <c r="V295" s="99"/>
      <c r="W295" s="105"/>
      <c r="X295" s="33"/>
      <c r="Y295" s="33"/>
      <c r="Z295" s="33"/>
      <c r="AA295" s="33"/>
      <c r="AB295" s="33"/>
      <c r="AC295" s="33"/>
      <c r="AD295" s="33"/>
    </row>
    <row r="296" spans="1:30" ht="15.75" thickBot="1" x14ac:dyDescent="0.3">
      <c r="A296" s="184" t="s">
        <v>204</v>
      </c>
      <c r="B296" s="185">
        <v>84</v>
      </c>
      <c r="C296" s="185">
        <v>17</v>
      </c>
      <c r="N296" s="105"/>
      <c r="O296" s="33"/>
      <c r="P296" s="33"/>
      <c r="Q296" s="33"/>
      <c r="R296" s="33"/>
      <c r="S296" s="33"/>
      <c r="T296" s="33"/>
      <c r="U296" s="99"/>
      <c r="V296" s="99"/>
      <c r="W296" s="105"/>
      <c r="X296" s="33"/>
      <c r="Y296" s="33"/>
      <c r="Z296" s="33"/>
      <c r="AA296" s="33"/>
      <c r="AB296" s="33"/>
      <c r="AC296" s="33"/>
      <c r="AD296" s="33"/>
    </row>
    <row r="297" spans="1:30" ht="15.75" thickBot="1" x14ac:dyDescent="0.3">
      <c r="A297" s="184" t="s">
        <v>201</v>
      </c>
      <c r="B297" s="185">
        <v>248</v>
      </c>
      <c r="C297" s="185">
        <v>50</v>
      </c>
      <c r="N297" s="105"/>
      <c r="O297" s="33"/>
      <c r="P297" s="33"/>
      <c r="Q297" s="33"/>
      <c r="R297" s="33"/>
      <c r="S297" s="33"/>
      <c r="T297" s="33"/>
      <c r="U297" s="99"/>
      <c r="V297" s="99"/>
      <c r="W297" s="105"/>
      <c r="X297" s="33"/>
      <c r="Y297" s="33"/>
      <c r="Z297" s="33"/>
      <c r="AA297" s="33"/>
      <c r="AB297" s="33"/>
      <c r="AC297" s="33"/>
      <c r="AD297" s="33"/>
    </row>
    <row r="298" spans="1:30" ht="15.75" thickBot="1" x14ac:dyDescent="0.3">
      <c r="A298" s="186" t="s">
        <v>4</v>
      </c>
      <c r="B298" s="187">
        <v>500</v>
      </c>
      <c r="C298" s="187">
        <v>100</v>
      </c>
      <c r="N298" s="105"/>
      <c r="O298" s="33"/>
      <c r="P298" s="33"/>
      <c r="Q298" s="33"/>
      <c r="R298" s="33"/>
      <c r="S298" s="33"/>
      <c r="T298" s="33"/>
      <c r="U298" s="99"/>
      <c r="V298" s="99"/>
      <c r="W298" s="105"/>
      <c r="X298" s="33"/>
      <c r="Y298" s="33"/>
      <c r="Z298" s="33"/>
      <c r="AA298" s="33"/>
      <c r="AB298" s="33"/>
      <c r="AC298" s="33"/>
      <c r="AD298" s="33"/>
    </row>
    <row r="299" spans="1:30" x14ac:dyDescent="0.25">
      <c r="N299" s="105"/>
      <c r="O299" s="33"/>
      <c r="P299" s="33"/>
      <c r="Q299" s="33"/>
      <c r="R299" s="33"/>
      <c r="S299" s="33"/>
      <c r="T299" s="33"/>
      <c r="U299" s="99"/>
      <c r="V299" s="99"/>
      <c r="W299" s="105"/>
      <c r="X299" s="33"/>
      <c r="Y299" s="33"/>
      <c r="Z299" s="33"/>
      <c r="AA299" s="33"/>
      <c r="AB299" s="33"/>
      <c r="AC299" s="33"/>
      <c r="AD299" s="33"/>
    </row>
    <row r="300" spans="1:30" x14ac:dyDescent="0.25">
      <c r="N300" s="105"/>
      <c r="O300" s="33"/>
      <c r="P300" s="33"/>
      <c r="Q300" s="33"/>
      <c r="R300" s="33"/>
      <c r="S300" s="33"/>
      <c r="T300" s="33"/>
      <c r="U300" s="99"/>
      <c r="V300" s="99"/>
      <c r="W300" s="105"/>
      <c r="X300" s="33"/>
      <c r="Y300" s="33"/>
      <c r="Z300" s="33"/>
      <c r="AA300" s="33"/>
      <c r="AB300" s="33"/>
      <c r="AC300" s="33"/>
      <c r="AD300" s="33"/>
    </row>
    <row r="301" spans="1:30" x14ac:dyDescent="0.25">
      <c r="N301" s="105"/>
      <c r="O301" s="33"/>
      <c r="P301" s="33"/>
      <c r="Q301" s="33"/>
      <c r="R301" s="33"/>
      <c r="S301" s="33"/>
      <c r="T301" s="33"/>
      <c r="U301" s="99"/>
      <c r="V301" s="99"/>
      <c r="W301" s="105"/>
      <c r="X301" s="33"/>
      <c r="Y301" s="33"/>
      <c r="Z301" s="33"/>
      <c r="AA301" s="33"/>
      <c r="AB301" s="33"/>
      <c r="AC301" s="33"/>
      <c r="AD301" s="33"/>
    </row>
    <row r="302" spans="1:30" x14ac:dyDescent="0.25">
      <c r="N302" s="105"/>
      <c r="O302" s="33"/>
      <c r="P302" s="33"/>
      <c r="Q302" s="33"/>
      <c r="R302" s="33"/>
      <c r="S302" s="33"/>
      <c r="T302" s="33"/>
      <c r="U302" s="99"/>
      <c r="V302" s="99"/>
      <c r="W302" s="105"/>
      <c r="X302" s="33"/>
      <c r="Y302" s="33"/>
      <c r="Z302" s="33"/>
      <c r="AA302" s="33"/>
      <c r="AB302" s="33"/>
      <c r="AC302" s="33"/>
      <c r="AD302" s="33"/>
    </row>
    <row r="303" spans="1:30" x14ac:dyDescent="0.25">
      <c r="N303" s="105"/>
      <c r="O303" s="33"/>
      <c r="P303" s="33"/>
      <c r="Q303" s="33"/>
      <c r="R303" s="33"/>
      <c r="S303" s="33"/>
      <c r="T303" s="33"/>
      <c r="U303" s="99"/>
      <c r="V303" s="99"/>
      <c r="W303" s="105"/>
      <c r="X303" s="33"/>
      <c r="Y303" s="33"/>
      <c r="Z303" s="33"/>
      <c r="AA303" s="33"/>
      <c r="AB303" s="33"/>
      <c r="AC303" s="33"/>
      <c r="AD303" s="33"/>
    </row>
    <row r="304" spans="1:30" x14ac:dyDescent="0.25">
      <c r="N304" s="105"/>
      <c r="O304" s="33"/>
      <c r="P304" s="33"/>
      <c r="Q304" s="33"/>
      <c r="R304" s="33"/>
      <c r="S304" s="33"/>
      <c r="T304" s="33"/>
      <c r="U304" s="99"/>
      <c r="V304" s="99"/>
      <c r="W304" s="105"/>
      <c r="X304" s="33"/>
      <c r="Y304" s="33"/>
      <c r="Z304" s="33"/>
      <c r="AA304" s="33"/>
      <c r="AB304" s="33"/>
      <c r="AC304" s="33"/>
      <c r="AD304" s="33"/>
    </row>
    <row r="305" spans="14:30" x14ac:dyDescent="0.25">
      <c r="N305" s="105"/>
      <c r="O305" s="33"/>
      <c r="P305" s="33"/>
      <c r="Q305" s="33"/>
      <c r="R305" s="33"/>
      <c r="S305" s="33"/>
      <c r="T305" s="33"/>
      <c r="U305" s="99"/>
      <c r="V305" s="99"/>
      <c r="W305" s="105"/>
      <c r="X305" s="33"/>
      <c r="Y305" s="33"/>
      <c r="Z305" s="33"/>
      <c r="AA305" s="33"/>
      <c r="AB305" s="33"/>
      <c r="AC305" s="33"/>
      <c r="AD305" s="33"/>
    </row>
    <row r="306" spans="14:30" x14ac:dyDescent="0.25">
      <c r="N306" s="105"/>
      <c r="O306" s="33"/>
      <c r="P306" s="33"/>
      <c r="Q306" s="33"/>
      <c r="R306" s="33"/>
      <c r="S306" s="33"/>
      <c r="T306" s="33"/>
      <c r="U306" s="99"/>
      <c r="V306" s="99"/>
      <c r="W306" s="105"/>
      <c r="X306" s="33"/>
      <c r="Y306" s="33"/>
      <c r="Z306" s="33"/>
      <c r="AA306" s="33"/>
      <c r="AB306" s="33"/>
      <c r="AC306" s="33"/>
      <c r="AD306" s="33"/>
    </row>
    <row r="307" spans="14:30" x14ac:dyDescent="0.25">
      <c r="N307" s="105"/>
      <c r="O307" s="33"/>
      <c r="P307" s="33"/>
      <c r="Q307" s="33"/>
      <c r="R307" s="33"/>
      <c r="S307" s="33"/>
      <c r="T307" s="33"/>
      <c r="U307" s="99"/>
      <c r="V307" s="99"/>
      <c r="W307" s="105"/>
      <c r="X307" s="33"/>
      <c r="Y307" s="33"/>
      <c r="Z307" s="33"/>
      <c r="AA307" s="33"/>
      <c r="AB307" s="33"/>
      <c r="AC307" s="33"/>
      <c r="AD307" s="33"/>
    </row>
    <row r="308" spans="14:30" x14ac:dyDescent="0.25">
      <c r="N308" s="105"/>
      <c r="O308" s="33"/>
      <c r="P308" s="33"/>
      <c r="Q308" s="33"/>
      <c r="R308" s="33"/>
      <c r="S308" s="33"/>
      <c r="T308" s="33"/>
      <c r="U308" s="99"/>
      <c r="V308" s="99"/>
      <c r="W308" s="105"/>
      <c r="X308" s="33"/>
      <c r="Y308" s="33"/>
      <c r="Z308" s="33"/>
      <c r="AA308" s="33"/>
      <c r="AB308" s="33"/>
      <c r="AC308" s="33"/>
      <c r="AD308" s="33"/>
    </row>
    <row r="309" spans="14:30" x14ac:dyDescent="0.25">
      <c r="N309" s="105"/>
      <c r="O309" s="33"/>
      <c r="P309" s="33"/>
      <c r="Q309" s="33"/>
      <c r="R309" s="33"/>
      <c r="S309" s="33"/>
      <c r="T309" s="33"/>
      <c r="U309" s="99"/>
      <c r="V309" s="99"/>
      <c r="W309" s="105"/>
      <c r="X309" s="33"/>
      <c r="Y309" s="33"/>
      <c r="Z309" s="33"/>
      <c r="AA309" s="33"/>
      <c r="AB309" s="33"/>
      <c r="AC309" s="33"/>
      <c r="AD309" s="33"/>
    </row>
    <row r="310" spans="14:30" x14ac:dyDescent="0.25">
      <c r="N310" s="105"/>
      <c r="O310" s="33"/>
      <c r="P310" s="33"/>
      <c r="Q310" s="33"/>
      <c r="R310" s="33"/>
      <c r="S310" s="33"/>
      <c r="T310" s="33"/>
      <c r="U310" s="99"/>
      <c r="V310" s="99"/>
      <c r="W310" s="105"/>
      <c r="X310" s="33"/>
      <c r="Y310" s="33"/>
      <c r="Z310" s="33"/>
      <c r="AA310" s="33"/>
      <c r="AB310" s="33"/>
      <c r="AC310" s="33"/>
      <c r="AD310" s="33"/>
    </row>
    <row r="311" spans="14:30" x14ac:dyDescent="0.25">
      <c r="N311" s="105"/>
      <c r="O311" s="33"/>
      <c r="P311" s="33"/>
      <c r="Q311" s="33"/>
      <c r="R311" s="33"/>
      <c r="S311" s="33"/>
      <c r="T311" s="33"/>
      <c r="U311" s="99"/>
      <c r="V311" s="99"/>
      <c r="W311" s="105"/>
      <c r="X311" s="33"/>
      <c r="Y311" s="33"/>
      <c r="Z311" s="33"/>
      <c r="AA311" s="33"/>
      <c r="AB311" s="33"/>
      <c r="AC311" s="33"/>
      <c r="AD311" s="33"/>
    </row>
    <row r="312" spans="14:30" x14ac:dyDescent="0.25">
      <c r="N312" s="105"/>
      <c r="O312" s="33"/>
      <c r="P312" s="33"/>
      <c r="Q312" s="33"/>
      <c r="R312" s="33"/>
      <c r="S312" s="33"/>
      <c r="T312" s="33"/>
      <c r="U312" s="99"/>
      <c r="V312" s="99"/>
      <c r="W312" s="105"/>
      <c r="X312" s="33"/>
      <c r="Y312" s="33"/>
      <c r="Z312" s="33"/>
      <c r="AA312" s="33"/>
      <c r="AB312" s="33"/>
      <c r="AC312" s="33"/>
      <c r="AD312" s="33"/>
    </row>
    <row r="313" spans="14:30" x14ac:dyDescent="0.25">
      <c r="N313" s="105"/>
      <c r="O313" s="33"/>
      <c r="P313" s="33"/>
      <c r="Q313" s="33"/>
      <c r="R313" s="33"/>
      <c r="S313" s="33"/>
      <c r="T313" s="33"/>
      <c r="U313" s="99"/>
      <c r="V313" s="99"/>
      <c r="W313" s="105"/>
      <c r="X313" s="33"/>
      <c r="Y313" s="33"/>
      <c r="Z313" s="33"/>
      <c r="AA313" s="33"/>
      <c r="AB313" s="33"/>
      <c r="AC313" s="33"/>
      <c r="AD313" s="33"/>
    </row>
    <row r="314" spans="14:30" x14ac:dyDescent="0.25">
      <c r="N314" s="105"/>
      <c r="O314" s="33"/>
      <c r="P314" s="33"/>
      <c r="Q314" s="33"/>
      <c r="R314" s="33"/>
      <c r="S314" s="33"/>
      <c r="T314" s="33"/>
      <c r="U314" s="99"/>
      <c r="V314" s="99"/>
      <c r="W314" s="105"/>
      <c r="X314" s="33"/>
      <c r="Y314" s="33"/>
      <c r="Z314" s="33"/>
      <c r="AA314" s="33"/>
      <c r="AB314" s="33"/>
      <c r="AC314" s="33"/>
      <c r="AD314" s="33"/>
    </row>
    <row r="315" spans="14:30" x14ac:dyDescent="0.25">
      <c r="N315" s="105"/>
      <c r="O315" s="33"/>
      <c r="P315" s="33"/>
      <c r="Q315" s="33"/>
      <c r="R315" s="33"/>
      <c r="S315" s="33"/>
      <c r="T315" s="33"/>
      <c r="U315" s="99"/>
      <c r="V315" s="99"/>
      <c r="W315" s="105"/>
      <c r="X315" s="33"/>
      <c r="Y315" s="33"/>
      <c r="Z315" s="33"/>
      <c r="AA315" s="33"/>
      <c r="AB315" s="33"/>
      <c r="AC315" s="33"/>
      <c r="AD315" s="33"/>
    </row>
    <row r="316" spans="14:30" x14ac:dyDescent="0.25">
      <c r="N316" s="105"/>
      <c r="O316" s="33"/>
      <c r="P316" s="33"/>
      <c r="Q316" s="33"/>
      <c r="R316" s="33"/>
      <c r="S316" s="33"/>
      <c r="T316" s="33"/>
      <c r="U316" s="99"/>
      <c r="V316" s="99"/>
      <c r="W316" s="105"/>
      <c r="X316" s="33"/>
      <c r="Y316" s="33"/>
      <c r="Z316" s="33"/>
      <c r="AA316" s="33"/>
      <c r="AB316" s="33"/>
      <c r="AC316" s="33"/>
      <c r="AD316" s="33"/>
    </row>
    <row r="317" spans="14:30" x14ac:dyDescent="0.25">
      <c r="N317" s="105"/>
      <c r="O317" s="33"/>
      <c r="P317" s="33"/>
      <c r="Q317" s="33"/>
      <c r="R317" s="33"/>
      <c r="S317" s="33"/>
      <c r="T317" s="33"/>
      <c r="U317" s="99"/>
      <c r="V317" s="99"/>
      <c r="W317" s="105"/>
      <c r="X317" s="33"/>
      <c r="Y317" s="33"/>
      <c r="Z317" s="33"/>
      <c r="AA317" s="33"/>
      <c r="AB317" s="33"/>
      <c r="AC317" s="33"/>
      <c r="AD317" s="33"/>
    </row>
    <row r="318" spans="14:30" x14ac:dyDescent="0.25">
      <c r="N318" s="105"/>
      <c r="O318" s="33"/>
      <c r="P318" s="33"/>
      <c r="Q318" s="33"/>
      <c r="R318" s="33"/>
      <c r="S318" s="33"/>
      <c r="T318" s="33"/>
      <c r="U318" s="99"/>
      <c r="V318" s="99"/>
      <c r="W318" s="105"/>
      <c r="X318" s="33"/>
      <c r="Y318" s="33"/>
      <c r="Z318" s="33"/>
      <c r="AA318" s="33"/>
      <c r="AB318" s="33"/>
      <c r="AC318" s="33"/>
      <c r="AD318" s="33"/>
    </row>
    <row r="319" spans="14:30" x14ac:dyDescent="0.25">
      <c r="N319" s="105"/>
      <c r="O319" s="33"/>
      <c r="P319" s="33"/>
      <c r="Q319" s="33"/>
      <c r="R319" s="33"/>
      <c r="S319" s="33"/>
      <c r="T319" s="33"/>
      <c r="U319" s="99"/>
      <c r="V319" s="99"/>
      <c r="W319" s="105"/>
      <c r="X319" s="33"/>
      <c r="Y319" s="33"/>
      <c r="Z319" s="33"/>
      <c r="AA319" s="33"/>
      <c r="AB319" s="33"/>
      <c r="AC319" s="33"/>
      <c r="AD319" s="33"/>
    </row>
    <row r="320" spans="14:30" x14ac:dyDescent="0.25">
      <c r="N320" s="105"/>
      <c r="O320" s="33"/>
      <c r="P320" s="33"/>
      <c r="Q320" s="33"/>
      <c r="R320" s="33"/>
      <c r="S320" s="33"/>
      <c r="T320" s="33"/>
      <c r="U320" s="99"/>
      <c r="V320" s="99"/>
      <c r="W320" s="105"/>
      <c r="X320" s="33"/>
      <c r="Y320" s="33"/>
      <c r="Z320" s="33"/>
      <c r="AA320" s="33"/>
      <c r="AB320" s="33"/>
      <c r="AC320" s="33"/>
      <c r="AD320" s="33"/>
    </row>
    <row r="321" spans="14:30" x14ac:dyDescent="0.25">
      <c r="N321" s="105"/>
      <c r="O321" s="33"/>
      <c r="P321" s="33"/>
      <c r="Q321" s="33"/>
      <c r="R321" s="33"/>
      <c r="S321" s="33"/>
      <c r="T321" s="33"/>
      <c r="U321" s="99"/>
      <c r="V321" s="99"/>
      <c r="W321" s="105"/>
      <c r="X321" s="33"/>
      <c r="Y321" s="33"/>
      <c r="Z321" s="33"/>
      <c r="AA321" s="33"/>
      <c r="AB321" s="33"/>
      <c r="AC321" s="33"/>
      <c r="AD321" s="33"/>
    </row>
    <row r="322" spans="14:30" x14ac:dyDescent="0.25">
      <c r="N322" s="105"/>
      <c r="O322" s="33"/>
      <c r="P322" s="33"/>
      <c r="Q322" s="33"/>
      <c r="R322" s="33"/>
      <c r="S322" s="33"/>
      <c r="T322" s="33"/>
      <c r="U322" s="99"/>
      <c r="V322" s="99"/>
      <c r="W322" s="105"/>
      <c r="X322" s="33"/>
      <c r="Y322" s="33"/>
      <c r="Z322" s="33"/>
      <c r="AA322" s="33"/>
      <c r="AB322" s="33"/>
      <c r="AC322" s="33"/>
      <c r="AD322" s="33"/>
    </row>
    <row r="323" spans="14:30" x14ac:dyDescent="0.25">
      <c r="N323" s="105"/>
      <c r="O323" s="33"/>
      <c r="P323" s="33"/>
      <c r="Q323" s="33"/>
      <c r="R323" s="33"/>
      <c r="S323" s="33"/>
      <c r="T323" s="33"/>
      <c r="U323" s="99"/>
      <c r="V323" s="99"/>
      <c r="W323" s="105"/>
      <c r="X323" s="33"/>
      <c r="Y323" s="33"/>
      <c r="Z323" s="33"/>
      <c r="AA323" s="33"/>
      <c r="AB323" s="33"/>
      <c r="AC323" s="33"/>
      <c r="AD323" s="33"/>
    </row>
    <row r="324" spans="14:30" x14ac:dyDescent="0.25">
      <c r="N324" s="105"/>
      <c r="O324" s="33"/>
      <c r="P324" s="33"/>
      <c r="Q324" s="33"/>
      <c r="R324" s="33"/>
      <c r="S324" s="33"/>
      <c r="T324" s="33"/>
      <c r="U324" s="99"/>
      <c r="V324" s="99"/>
      <c r="W324" s="105"/>
      <c r="X324" s="33"/>
      <c r="Y324" s="33"/>
      <c r="Z324" s="33"/>
      <c r="AA324" s="33"/>
      <c r="AB324" s="33"/>
      <c r="AC324" s="33"/>
      <c r="AD324" s="33"/>
    </row>
    <row r="325" spans="14:30" x14ac:dyDescent="0.25">
      <c r="N325" s="105"/>
      <c r="O325" s="33"/>
      <c r="P325" s="33"/>
      <c r="Q325" s="33"/>
      <c r="R325" s="33"/>
      <c r="S325" s="33"/>
      <c r="T325" s="33"/>
      <c r="U325" s="99"/>
      <c r="V325" s="99"/>
      <c r="W325" s="105"/>
      <c r="X325" s="33"/>
      <c r="Y325" s="33"/>
      <c r="Z325" s="33"/>
      <c r="AA325" s="33"/>
      <c r="AB325" s="33"/>
      <c r="AC325" s="33"/>
      <c r="AD325" s="33"/>
    </row>
    <row r="326" spans="14:30" x14ac:dyDescent="0.25">
      <c r="N326" s="105"/>
      <c r="O326" s="33"/>
      <c r="P326" s="33"/>
      <c r="Q326" s="33"/>
      <c r="R326" s="33"/>
      <c r="S326" s="33"/>
      <c r="T326" s="33"/>
      <c r="U326" s="99"/>
      <c r="V326" s="99"/>
      <c r="W326" s="105"/>
      <c r="X326" s="33"/>
      <c r="Y326" s="33"/>
      <c r="Z326" s="33"/>
      <c r="AA326" s="33"/>
      <c r="AB326" s="33"/>
      <c r="AC326" s="33"/>
      <c r="AD326" s="33"/>
    </row>
    <row r="327" spans="14:30" x14ac:dyDescent="0.25">
      <c r="N327" s="105"/>
      <c r="O327" s="33"/>
      <c r="P327" s="33"/>
      <c r="Q327" s="33"/>
      <c r="R327" s="33"/>
      <c r="S327" s="33"/>
      <c r="T327" s="33"/>
      <c r="U327" s="99"/>
      <c r="V327" s="99"/>
      <c r="W327" s="105"/>
      <c r="X327" s="33"/>
      <c r="Y327" s="33"/>
      <c r="Z327" s="33"/>
      <c r="AA327" s="33"/>
      <c r="AB327" s="33"/>
      <c r="AC327" s="33"/>
      <c r="AD327" s="33"/>
    </row>
    <row r="328" spans="14:30" x14ac:dyDescent="0.25">
      <c r="N328" s="105"/>
      <c r="O328" s="33"/>
      <c r="P328" s="33"/>
      <c r="Q328" s="33"/>
      <c r="R328" s="33"/>
      <c r="S328" s="33"/>
      <c r="T328" s="33"/>
      <c r="U328" s="99"/>
      <c r="V328" s="99"/>
      <c r="W328" s="105"/>
      <c r="X328" s="33"/>
      <c r="Y328" s="33"/>
      <c r="Z328" s="33"/>
      <c r="AA328" s="33"/>
      <c r="AB328" s="33"/>
      <c r="AC328" s="33"/>
      <c r="AD328" s="33"/>
    </row>
    <row r="329" spans="14:30" x14ac:dyDescent="0.25">
      <c r="N329" s="105"/>
      <c r="O329" s="33"/>
      <c r="P329" s="33"/>
      <c r="Q329" s="33"/>
      <c r="R329" s="33"/>
      <c r="S329" s="33"/>
      <c r="T329" s="33"/>
      <c r="U329" s="99"/>
      <c r="V329" s="99"/>
      <c r="W329" s="105"/>
      <c r="X329" s="33"/>
      <c r="Y329" s="33"/>
      <c r="Z329" s="33"/>
      <c r="AA329" s="33"/>
      <c r="AB329" s="33"/>
      <c r="AC329" s="33"/>
      <c r="AD329" s="33"/>
    </row>
    <row r="330" spans="14:30" x14ac:dyDescent="0.25">
      <c r="N330" s="105"/>
      <c r="O330" s="33"/>
      <c r="P330" s="33"/>
      <c r="Q330" s="33"/>
      <c r="R330" s="33"/>
      <c r="S330" s="33"/>
      <c r="T330" s="33"/>
      <c r="U330" s="99"/>
      <c r="V330" s="99"/>
      <c r="W330" s="105"/>
      <c r="X330" s="33"/>
      <c r="Y330" s="33"/>
      <c r="Z330" s="33"/>
      <c r="AA330" s="33"/>
      <c r="AB330" s="33"/>
      <c r="AC330" s="33"/>
      <c r="AD330" s="33"/>
    </row>
    <row r="331" spans="14:30" x14ac:dyDescent="0.25">
      <c r="N331" s="105"/>
      <c r="O331" s="33"/>
      <c r="P331" s="33"/>
      <c r="Q331" s="33"/>
      <c r="R331" s="33"/>
      <c r="S331" s="33"/>
      <c r="T331" s="33"/>
      <c r="U331" s="99"/>
      <c r="V331" s="99"/>
      <c r="W331" s="105"/>
      <c r="X331" s="33"/>
      <c r="Y331" s="33"/>
      <c r="Z331" s="33"/>
      <c r="AA331" s="33"/>
      <c r="AB331" s="33"/>
      <c r="AC331" s="33"/>
      <c r="AD331" s="33"/>
    </row>
    <row r="332" spans="14:30" x14ac:dyDescent="0.25">
      <c r="N332" s="105"/>
      <c r="O332" s="33"/>
      <c r="P332" s="33"/>
      <c r="Q332" s="33"/>
      <c r="R332" s="33"/>
      <c r="S332" s="33"/>
      <c r="T332" s="33"/>
      <c r="U332" s="99"/>
      <c r="V332" s="99"/>
      <c r="W332" s="105"/>
      <c r="X332" s="33"/>
      <c r="Y332" s="33"/>
      <c r="Z332" s="33"/>
      <c r="AA332" s="33"/>
      <c r="AB332" s="33"/>
      <c r="AC332" s="33"/>
      <c r="AD332" s="33"/>
    </row>
    <row r="333" spans="14:30" x14ac:dyDescent="0.25">
      <c r="N333" s="105"/>
      <c r="O333" s="33"/>
      <c r="P333" s="33"/>
      <c r="Q333" s="33"/>
      <c r="R333" s="33"/>
      <c r="S333" s="33"/>
      <c r="T333" s="33"/>
      <c r="U333" s="99"/>
      <c r="V333" s="99"/>
      <c r="W333" s="105"/>
      <c r="X333" s="33"/>
      <c r="Y333" s="33"/>
      <c r="Z333" s="33"/>
      <c r="AA333" s="33"/>
      <c r="AB333" s="33"/>
      <c r="AC333" s="33"/>
      <c r="AD333" s="33"/>
    </row>
    <row r="334" spans="14:30" x14ac:dyDescent="0.25">
      <c r="N334" s="105"/>
      <c r="O334" s="33"/>
      <c r="P334" s="33"/>
      <c r="Q334" s="33"/>
      <c r="R334" s="33"/>
      <c r="S334" s="33"/>
      <c r="T334" s="33"/>
      <c r="U334" s="99"/>
      <c r="V334" s="99"/>
      <c r="W334" s="105"/>
      <c r="X334" s="33"/>
      <c r="Y334" s="33"/>
      <c r="Z334" s="33"/>
      <c r="AA334" s="33"/>
      <c r="AB334" s="33"/>
      <c r="AC334" s="33"/>
      <c r="AD334" s="33"/>
    </row>
    <row r="335" spans="14:30" x14ac:dyDescent="0.25">
      <c r="N335" s="105"/>
      <c r="O335" s="33"/>
      <c r="P335" s="33"/>
      <c r="Q335" s="33"/>
      <c r="R335" s="33"/>
      <c r="S335" s="33"/>
      <c r="T335" s="33"/>
      <c r="U335" s="99"/>
      <c r="V335" s="99"/>
      <c r="W335" s="105"/>
      <c r="X335" s="33"/>
      <c r="Y335" s="33"/>
      <c r="Z335" s="33"/>
      <c r="AA335" s="33"/>
      <c r="AB335" s="33"/>
      <c r="AC335" s="33"/>
      <c r="AD335" s="33"/>
    </row>
    <row r="336" spans="14:30" x14ac:dyDescent="0.25">
      <c r="N336" s="105"/>
      <c r="O336" s="33"/>
      <c r="P336" s="33"/>
      <c r="Q336" s="33"/>
      <c r="R336" s="33"/>
      <c r="S336" s="33"/>
      <c r="T336" s="33"/>
      <c r="U336" s="99"/>
      <c r="V336" s="99"/>
      <c r="W336" s="105"/>
      <c r="X336" s="33"/>
      <c r="Y336" s="33"/>
      <c r="Z336" s="33"/>
      <c r="AA336" s="33"/>
      <c r="AB336" s="33"/>
      <c r="AC336" s="33"/>
      <c r="AD336" s="33"/>
    </row>
    <row r="337" spans="14:30" x14ac:dyDescent="0.25">
      <c r="N337" s="105"/>
      <c r="O337" s="33"/>
      <c r="P337" s="33"/>
      <c r="Q337" s="33"/>
      <c r="R337" s="33"/>
      <c r="S337" s="33"/>
      <c r="T337" s="33"/>
      <c r="U337" s="99"/>
      <c r="V337" s="99"/>
      <c r="W337" s="105"/>
      <c r="X337" s="33"/>
      <c r="Y337" s="33"/>
      <c r="Z337" s="33"/>
      <c r="AA337" s="33"/>
      <c r="AB337" s="33"/>
      <c r="AC337" s="33"/>
      <c r="AD337" s="33"/>
    </row>
    <row r="338" spans="14:30" x14ac:dyDescent="0.25">
      <c r="N338" s="105"/>
      <c r="O338" s="33"/>
      <c r="P338" s="33"/>
      <c r="Q338" s="33"/>
      <c r="R338" s="33"/>
      <c r="S338" s="33"/>
      <c r="T338" s="33"/>
      <c r="U338" s="99"/>
      <c r="V338" s="99"/>
      <c r="W338" s="105"/>
      <c r="X338" s="33"/>
      <c r="Y338" s="33"/>
      <c r="Z338" s="33"/>
      <c r="AA338" s="33"/>
      <c r="AB338" s="33"/>
      <c r="AC338" s="33"/>
      <c r="AD338" s="33"/>
    </row>
    <row r="339" spans="14:30" x14ac:dyDescent="0.25">
      <c r="N339" s="105"/>
      <c r="O339" s="33"/>
      <c r="P339" s="33"/>
      <c r="Q339" s="33"/>
      <c r="R339" s="33"/>
      <c r="S339" s="33"/>
      <c r="T339" s="33"/>
      <c r="U339" s="99"/>
      <c r="V339" s="99"/>
      <c r="W339" s="105"/>
      <c r="X339" s="33"/>
      <c r="Y339" s="33"/>
      <c r="Z339" s="33"/>
      <c r="AA339" s="33"/>
      <c r="AB339" s="33"/>
      <c r="AC339" s="33"/>
      <c r="AD339" s="33"/>
    </row>
    <row r="340" spans="14:30" x14ac:dyDescent="0.25">
      <c r="N340" s="105"/>
      <c r="O340" s="33"/>
      <c r="P340" s="33"/>
      <c r="Q340" s="33"/>
      <c r="R340" s="33"/>
      <c r="S340" s="33"/>
      <c r="T340" s="33"/>
      <c r="U340" s="99"/>
      <c r="V340" s="99"/>
      <c r="W340" s="105"/>
      <c r="X340" s="33"/>
      <c r="Y340" s="33"/>
      <c r="Z340" s="33"/>
      <c r="AA340" s="33"/>
      <c r="AB340" s="33"/>
      <c r="AC340" s="33"/>
      <c r="AD340" s="33"/>
    </row>
    <row r="341" spans="14:30" x14ac:dyDescent="0.25">
      <c r="N341" s="105"/>
      <c r="O341" s="33"/>
      <c r="P341" s="33"/>
      <c r="Q341" s="33"/>
      <c r="R341" s="33"/>
      <c r="S341" s="33"/>
      <c r="T341" s="33"/>
      <c r="U341" s="99"/>
      <c r="V341" s="99"/>
      <c r="W341" s="105"/>
      <c r="X341" s="33"/>
      <c r="Y341" s="33"/>
      <c r="Z341" s="33"/>
      <c r="AA341" s="33"/>
      <c r="AB341" s="33"/>
      <c r="AC341" s="33"/>
      <c r="AD341" s="33"/>
    </row>
    <row r="342" spans="14:30" x14ac:dyDescent="0.25">
      <c r="N342" s="105"/>
      <c r="O342" s="33"/>
      <c r="P342" s="33"/>
      <c r="Q342" s="33"/>
      <c r="R342" s="33"/>
      <c r="S342" s="33"/>
      <c r="T342" s="33"/>
      <c r="U342" s="99"/>
      <c r="V342" s="99"/>
      <c r="W342" s="105"/>
      <c r="X342" s="33"/>
      <c r="Y342" s="33"/>
      <c r="Z342" s="33"/>
      <c r="AA342" s="33"/>
      <c r="AB342" s="33"/>
      <c r="AC342" s="33"/>
      <c r="AD342" s="33"/>
    </row>
    <row r="343" spans="14:30" x14ac:dyDescent="0.25">
      <c r="N343" s="105"/>
      <c r="O343" s="33"/>
      <c r="P343" s="33"/>
      <c r="Q343" s="33"/>
      <c r="R343" s="33"/>
      <c r="S343" s="33"/>
      <c r="T343" s="33"/>
      <c r="U343" s="99"/>
      <c r="V343" s="99"/>
      <c r="W343" s="105"/>
      <c r="X343" s="33"/>
      <c r="Y343" s="33"/>
      <c r="Z343" s="33"/>
      <c r="AA343" s="33"/>
      <c r="AB343" s="33"/>
      <c r="AC343" s="33"/>
      <c r="AD343" s="33"/>
    </row>
    <row r="344" spans="14:30" x14ac:dyDescent="0.25">
      <c r="N344" s="105"/>
      <c r="O344" s="33"/>
      <c r="P344" s="33"/>
      <c r="Q344" s="33"/>
      <c r="R344" s="33"/>
      <c r="S344" s="33"/>
      <c r="T344" s="33"/>
      <c r="U344" s="99"/>
      <c r="V344" s="99"/>
      <c r="W344" s="105"/>
      <c r="X344" s="33"/>
      <c r="Y344" s="33"/>
      <c r="Z344" s="33"/>
      <c r="AA344" s="33"/>
      <c r="AB344" s="33"/>
      <c r="AC344" s="33"/>
      <c r="AD344" s="33"/>
    </row>
    <row r="345" spans="14:30" x14ac:dyDescent="0.25">
      <c r="N345" s="105"/>
      <c r="O345" s="33"/>
      <c r="P345" s="33"/>
      <c r="Q345" s="33"/>
      <c r="R345" s="33"/>
      <c r="S345" s="33"/>
      <c r="T345" s="33"/>
      <c r="U345" s="99"/>
      <c r="V345" s="99"/>
      <c r="W345" s="105"/>
      <c r="X345" s="33"/>
      <c r="Y345" s="33"/>
      <c r="Z345" s="33"/>
      <c r="AA345" s="33"/>
      <c r="AB345" s="33"/>
      <c r="AC345" s="33"/>
      <c r="AD345" s="33"/>
    </row>
    <row r="346" spans="14:30" x14ac:dyDescent="0.25">
      <c r="N346" s="105"/>
      <c r="O346" s="33"/>
      <c r="P346" s="33"/>
      <c r="Q346" s="33"/>
      <c r="R346" s="33"/>
      <c r="S346" s="33"/>
      <c r="T346" s="33"/>
      <c r="U346" s="99"/>
      <c r="V346" s="99"/>
      <c r="W346" s="105"/>
      <c r="X346" s="33"/>
      <c r="Y346" s="33"/>
      <c r="Z346" s="33"/>
      <c r="AA346" s="33"/>
      <c r="AB346" s="33"/>
      <c r="AC346" s="33"/>
      <c r="AD346" s="33"/>
    </row>
    <row r="347" spans="14:30" x14ac:dyDescent="0.25">
      <c r="N347" s="105"/>
      <c r="O347" s="33"/>
      <c r="P347" s="33"/>
      <c r="Q347" s="33"/>
      <c r="R347" s="33"/>
      <c r="S347" s="33"/>
      <c r="T347" s="33"/>
      <c r="U347" s="99"/>
      <c r="V347" s="99"/>
      <c r="W347" s="105"/>
      <c r="X347" s="33"/>
      <c r="Y347" s="33"/>
      <c r="Z347" s="33"/>
      <c r="AA347" s="33"/>
      <c r="AB347" s="33"/>
      <c r="AC347" s="33"/>
      <c r="AD347" s="33"/>
    </row>
    <row r="348" spans="14:30" x14ac:dyDescent="0.25">
      <c r="N348" s="105"/>
      <c r="O348" s="33"/>
      <c r="P348" s="33"/>
      <c r="Q348" s="33"/>
      <c r="R348" s="33"/>
      <c r="S348" s="33"/>
      <c r="T348" s="33"/>
      <c r="U348" s="99"/>
      <c r="V348" s="99"/>
      <c r="W348" s="105"/>
      <c r="X348" s="33"/>
      <c r="Y348" s="33"/>
      <c r="Z348" s="33"/>
      <c r="AA348" s="33"/>
      <c r="AB348" s="33"/>
      <c r="AC348" s="33"/>
      <c r="AD348" s="33"/>
    </row>
    <row r="349" spans="14:30" x14ac:dyDescent="0.25">
      <c r="N349" s="105"/>
      <c r="O349" s="33"/>
      <c r="P349" s="33"/>
      <c r="Q349" s="33"/>
      <c r="R349" s="33"/>
      <c r="S349" s="33"/>
      <c r="T349" s="33"/>
      <c r="U349" s="99"/>
      <c r="V349" s="99"/>
      <c r="W349" s="105"/>
      <c r="X349" s="33"/>
      <c r="Y349" s="33"/>
      <c r="Z349" s="33"/>
      <c r="AA349" s="33"/>
      <c r="AB349" s="33"/>
      <c r="AC349" s="33"/>
      <c r="AD349" s="33"/>
    </row>
    <row r="350" spans="14:30" x14ac:dyDescent="0.25">
      <c r="N350" s="105"/>
      <c r="O350" s="33"/>
      <c r="P350" s="33"/>
      <c r="Q350" s="33"/>
      <c r="R350" s="33"/>
      <c r="S350" s="33"/>
      <c r="T350" s="33"/>
      <c r="U350" s="99"/>
      <c r="V350" s="99"/>
      <c r="W350" s="105"/>
      <c r="X350" s="33"/>
      <c r="Y350" s="33"/>
      <c r="Z350" s="33"/>
      <c r="AA350" s="33"/>
      <c r="AB350" s="33"/>
      <c r="AC350" s="33"/>
      <c r="AD350" s="33"/>
    </row>
    <row r="351" spans="14:30" x14ac:dyDescent="0.25">
      <c r="N351" s="105"/>
      <c r="O351" s="33"/>
      <c r="P351" s="33"/>
      <c r="Q351" s="33"/>
      <c r="R351" s="33"/>
      <c r="S351" s="33"/>
      <c r="T351" s="33"/>
      <c r="U351" s="99"/>
      <c r="V351" s="99"/>
      <c r="W351" s="105"/>
      <c r="X351" s="33"/>
      <c r="Y351" s="33"/>
      <c r="Z351" s="33"/>
      <c r="AA351" s="33"/>
      <c r="AB351" s="33"/>
      <c r="AC351" s="33"/>
      <c r="AD351" s="33"/>
    </row>
    <row r="352" spans="14:30" x14ac:dyDescent="0.25">
      <c r="N352" s="105"/>
      <c r="O352" s="33"/>
      <c r="P352" s="33"/>
      <c r="Q352" s="33"/>
      <c r="R352" s="33"/>
      <c r="S352" s="33"/>
      <c r="T352" s="33"/>
      <c r="U352" s="99"/>
      <c r="V352" s="99"/>
      <c r="W352" s="105"/>
      <c r="X352" s="33"/>
      <c r="Y352" s="33"/>
      <c r="Z352" s="33"/>
      <c r="AA352" s="33"/>
      <c r="AB352" s="33"/>
      <c r="AC352" s="33"/>
      <c r="AD352" s="33"/>
    </row>
    <row r="353" spans="14:30" x14ac:dyDescent="0.25">
      <c r="N353" s="105"/>
      <c r="O353" s="33"/>
      <c r="P353" s="33"/>
      <c r="Q353" s="33"/>
      <c r="R353" s="33"/>
      <c r="S353" s="33"/>
      <c r="T353" s="33"/>
      <c r="U353" s="99"/>
      <c r="V353" s="99"/>
      <c r="W353" s="105"/>
      <c r="X353" s="33"/>
      <c r="Y353" s="33"/>
      <c r="Z353" s="33"/>
      <c r="AA353" s="33"/>
      <c r="AB353" s="33"/>
      <c r="AC353" s="33"/>
      <c r="AD353" s="33"/>
    </row>
    <row r="354" spans="14:30" x14ac:dyDescent="0.25">
      <c r="N354" s="105"/>
      <c r="O354" s="33"/>
      <c r="P354" s="33"/>
      <c r="Q354" s="33"/>
      <c r="R354" s="33"/>
      <c r="S354" s="33"/>
      <c r="T354" s="33"/>
      <c r="U354" s="99"/>
      <c r="V354" s="99"/>
      <c r="W354" s="105"/>
      <c r="X354" s="33"/>
      <c r="Y354" s="33"/>
      <c r="Z354" s="33"/>
      <c r="AA354" s="33"/>
      <c r="AB354" s="33"/>
      <c r="AC354" s="33"/>
      <c r="AD354" s="33"/>
    </row>
    <row r="355" spans="14:30" x14ac:dyDescent="0.25">
      <c r="N355" s="105"/>
      <c r="O355" s="33"/>
      <c r="P355" s="33"/>
      <c r="Q355" s="33"/>
      <c r="R355" s="33"/>
      <c r="S355" s="33"/>
      <c r="T355" s="33"/>
      <c r="U355" s="99"/>
      <c r="V355" s="99"/>
      <c r="W355" s="105"/>
      <c r="X355" s="33"/>
      <c r="Y355" s="33"/>
      <c r="Z355" s="33"/>
      <c r="AA355" s="33"/>
      <c r="AB355" s="33"/>
      <c r="AC355" s="33"/>
      <c r="AD355" s="33"/>
    </row>
    <row r="356" spans="14:30" x14ac:dyDescent="0.25">
      <c r="N356" s="105"/>
      <c r="O356" s="33"/>
      <c r="P356" s="33"/>
      <c r="Q356" s="33"/>
      <c r="R356" s="33"/>
      <c r="S356" s="33"/>
      <c r="T356" s="33"/>
      <c r="U356" s="99"/>
      <c r="V356" s="99"/>
      <c r="W356" s="105"/>
      <c r="X356" s="33"/>
      <c r="Y356" s="33"/>
      <c r="Z356" s="33"/>
      <c r="AA356" s="33"/>
      <c r="AB356" s="33"/>
      <c r="AC356" s="33"/>
      <c r="AD356" s="33"/>
    </row>
    <row r="357" spans="14:30" x14ac:dyDescent="0.25">
      <c r="N357" s="105"/>
      <c r="O357" s="33"/>
      <c r="P357" s="33"/>
      <c r="Q357" s="33"/>
      <c r="R357" s="33"/>
      <c r="S357" s="33"/>
      <c r="T357" s="33"/>
      <c r="U357" s="99"/>
      <c r="V357" s="99"/>
      <c r="W357" s="105"/>
      <c r="X357" s="33"/>
      <c r="Y357" s="33"/>
      <c r="Z357" s="33"/>
      <c r="AA357" s="33"/>
      <c r="AB357" s="33"/>
      <c r="AC357" s="33"/>
      <c r="AD357" s="33"/>
    </row>
    <row r="358" spans="14:30" x14ac:dyDescent="0.25">
      <c r="N358" s="105"/>
      <c r="O358" s="33"/>
      <c r="P358" s="33"/>
      <c r="Q358" s="33"/>
      <c r="R358" s="33"/>
      <c r="S358" s="33"/>
      <c r="T358" s="33"/>
      <c r="U358" s="99"/>
      <c r="V358" s="99"/>
      <c r="W358" s="105"/>
      <c r="X358" s="33"/>
      <c r="Y358" s="33"/>
      <c r="Z358" s="33"/>
      <c r="AA358" s="33"/>
      <c r="AB358" s="33"/>
      <c r="AC358" s="33"/>
      <c r="AD358" s="33"/>
    </row>
    <row r="359" spans="14:30" x14ac:dyDescent="0.25">
      <c r="N359" s="105"/>
      <c r="O359" s="33"/>
      <c r="P359" s="33"/>
      <c r="Q359" s="33"/>
      <c r="R359" s="33"/>
      <c r="S359" s="33"/>
      <c r="T359" s="33"/>
      <c r="U359" s="99"/>
      <c r="V359" s="99"/>
      <c r="W359" s="105"/>
      <c r="X359" s="33"/>
      <c r="Y359" s="33"/>
      <c r="Z359" s="33"/>
      <c r="AA359" s="33"/>
      <c r="AB359" s="33"/>
      <c r="AC359" s="33"/>
      <c r="AD359" s="33"/>
    </row>
    <row r="360" spans="14:30" x14ac:dyDescent="0.25">
      <c r="N360" s="105"/>
      <c r="O360" s="33"/>
      <c r="P360" s="33"/>
      <c r="Q360" s="33"/>
      <c r="R360" s="33"/>
      <c r="S360" s="33"/>
      <c r="T360" s="33"/>
      <c r="U360" s="99"/>
      <c r="V360" s="99"/>
      <c r="W360" s="105"/>
      <c r="X360" s="33"/>
      <c r="Y360" s="33"/>
      <c r="Z360" s="33"/>
      <c r="AA360" s="33"/>
      <c r="AB360" s="33"/>
      <c r="AC360" s="33"/>
      <c r="AD360" s="33"/>
    </row>
    <row r="361" spans="14:30" x14ac:dyDescent="0.25">
      <c r="N361" s="105"/>
      <c r="O361" s="33"/>
      <c r="P361" s="33"/>
      <c r="Q361" s="33"/>
      <c r="R361" s="33"/>
      <c r="S361" s="33"/>
      <c r="T361" s="33"/>
      <c r="U361" s="99"/>
      <c r="V361" s="99"/>
      <c r="W361" s="105"/>
      <c r="X361" s="33"/>
      <c r="Y361" s="33"/>
      <c r="Z361" s="33"/>
      <c r="AA361" s="33"/>
      <c r="AB361" s="33"/>
      <c r="AC361" s="33"/>
      <c r="AD361" s="33"/>
    </row>
    <row r="362" spans="14:30" x14ac:dyDescent="0.25">
      <c r="N362" s="105"/>
      <c r="O362" s="33"/>
      <c r="P362" s="33"/>
      <c r="Q362" s="33"/>
      <c r="R362" s="33"/>
      <c r="S362" s="33"/>
      <c r="T362" s="33"/>
      <c r="U362" s="99"/>
      <c r="V362" s="99"/>
      <c r="W362" s="105"/>
      <c r="X362" s="33"/>
      <c r="Y362" s="33"/>
      <c r="Z362" s="33"/>
      <c r="AA362" s="33"/>
      <c r="AB362" s="33"/>
      <c r="AC362" s="33"/>
      <c r="AD362" s="33"/>
    </row>
    <row r="363" spans="14:30" x14ac:dyDescent="0.25">
      <c r="N363" s="105"/>
      <c r="O363" s="33"/>
      <c r="P363" s="33"/>
      <c r="Q363" s="33"/>
      <c r="R363" s="33"/>
      <c r="S363" s="33"/>
      <c r="T363" s="33"/>
      <c r="U363" s="99"/>
      <c r="V363" s="99"/>
      <c r="W363" s="105"/>
      <c r="X363" s="33"/>
      <c r="Y363" s="33"/>
      <c r="Z363" s="33"/>
      <c r="AA363" s="33"/>
      <c r="AB363" s="33"/>
      <c r="AC363" s="33"/>
      <c r="AD363" s="33"/>
    </row>
    <row r="364" spans="14:30" x14ac:dyDescent="0.25">
      <c r="N364" s="105"/>
      <c r="O364" s="33"/>
      <c r="P364" s="33"/>
      <c r="Q364" s="33"/>
      <c r="R364" s="33"/>
      <c r="S364" s="33"/>
      <c r="T364" s="33"/>
      <c r="U364" s="99"/>
      <c r="V364" s="99"/>
      <c r="W364" s="105"/>
      <c r="X364" s="33"/>
      <c r="Y364" s="33"/>
      <c r="Z364" s="33"/>
      <c r="AA364" s="33"/>
      <c r="AB364" s="33"/>
      <c r="AC364" s="33"/>
      <c r="AD364" s="33"/>
    </row>
    <row r="365" spans="14:30" x14ac:dyDescent="0.25">
      <c r="N365" s="105"/>
      <c r="O365" s="33"/>
      <c r="P365" s="33"/>
      <c r="Q365" s="33"/>
      <c r="R365" s="33"/>
      <c r="S365" s="33"/>
      <c r="T365" s="33"/>
      <c r="U365" s="99"/>
      <c r="V365" s="99"/>
      <c r="W365" s="105"/>
      <c r="X365" s="33"/>
      <c r="Y365" s="33"/>
      <c r="Z365" s="33"/>
      <c r="AA365" s="33"/>
      <c r="AB365" s="33"/>
      <c r="AC365" s="33"/>
      <c r="AD365" s="33"/>
    </row>
    <row r="366" spans="14:30" x14ac:dyDescent="0.25">
      <c r="N366" s="105"/>
      <c r="O366" s="33"/>
      <c r="P366" s="33"/>
      <c r="Q366" s="33"/>
      <c r="R366" s="33"/>
      <c r="S366" s="33"/>
      <c r="T366" s="33"/>
      <c r="U366" s="99"/>
      <c r="V366" s="99"/>
      <c r="W366" s="105"/>
      <c r="X366" s="33"/>
      <c r="Y366" s="33"/>
      <c r="Z366" s="33"/>
      <c r="AA366" s="33"/>
      <c r="AB366" s="33"/>
      <c r="AC366" s="33"/>
      <c r="AD366" s="33"/>
    </row>
    <row r="367" spans="14:30" x14ac:dyDescent="0.25">
      <c r="N367" s="105"/>
      <c r="O367" s="33"/>
      <c r="P367" s="33"/>
      <c r="Q367" s="33"/>
      <c r="R367" s="33"/>
      <c r="S367" s="33"/>
      <c r="T367" s="33"/>
      <c r="U367" s="99"/>
      <c r="V367" s="99"/>
      <c r="W367" s="105"/>
      <c r="X367" s="33"/>
      <c r="Y367" s="33"/>
      <c r="Z367" s="33"/>
      <c r="AA367" s="33"/>
      <c r="AB367" s="33"/>
      <c r="AC367" s="33"/>
      <c r="AD367" s="33"/>
    </row>
    <row r="368" spans="14:30" x14ac:dyDescent="0.25">
      <c r="N368" s="105"/>
      <c r="O368" s="33"/>
      <c r="P368" s="33"/>
      <c r="Q368" s="33"/>
      <c r="R368" s="33"/>
      <c r="S368" s="33"/>
      <c r="T368" s="33"/>
      <c r="U368" s="99"/>
      <c r="V368" s="99"/>
      <c r="W368" s="105"/>
      <c r="X368" s="33"/>
      <c r="Y368" s="33"/>
      <c r="Z368" s="33"/>
      <c r="AA368" s="33"/>
      <c r="AB368" s="33"/>
      <c r="AC368" s="33"/>
      <c r="AD368" s="33"/>
    </row>
    <row r="369" spans="14:30" x14ac:dyDescent="0.25">
      <c r="N369" s="105"/>
      <c r="O369" s="33"/>
      <c r="P369" s="33"/>
      <c r="Q369" s="33"/>
      <c r="R369" s="33"/>
      <c r="S369" s="33"/>
      <c r="T369" s="33"/>
      <c r="U369" s="99"/>
      <c r="V369" s="99"/>
      <c r="W369" s="105"/>
      <c r="X369" s="33"/>
      <c r="Y369" s="33"/>
      <c r="Z369" s="33"/>
      <c r="AA369" s="33"/>
      <c r="AB369" s="33"/>
      <c r="AC369" s="33"/>
      <c r="AD369" s="33"/>
    </row>
    <row r="370" spans="14:30" x14ac:dyDescent="0.25">
      <c r="N370" s="105"/>
      <c r="O370" s="33"/>
      <c r="P370" s="33"/>
      <c r="Q370" s="33"/>
      <c r="R370" s="33"/>
      <c r="S370" s="33"/>
      <c r="T370" s="33"/>
      <c r="U370" s="99"/>
      <c r="V370" s="99"/>
      <c r="W370" s="105"/>
      <c r="X370" s="33"/>
      <c r="Y370" s="33"/>
      <c r="Z370" s="33"/>
      <c r="AA370" s="33"/>
      <c r="AB370" s="33"/>
      <c r="AC370" s="33"/>
      <c r="AD370" s="33"/>
    </row>
    <row r="371" spans="14:30" x14ac:dyDescent="0.25">
      <c r="N371" s="105"/>
      <c r="O371" s="33"/>
      <c r="P371" s="33"/>
      <c r="Q371" s="33"/>
      <c r="R371" s="33"/>
      <c r="S371" s="33"/>
      <c r="T371" s="33"/>
      <c r="U371" s="99"/>
      <c r="V371" s="99"/>
      <c r="W371" s="105"/>
      <c r="X371" s="33"/>
      <c r="Y371" s="33"/>
      <c r="Z371" s="33"/>
      <c r="AA371" s="33"/>
      <c r="AB371" s="33"/>
      <c r="AC371" s="33"/>
      <c r="AD371" s="33"/>
    </row>
    <row r="372" spans="14:30" x14ac:dyDescent="0.25">
      <c r="N372" s="105"/>
      <c r="O372" s="33"/>
      <c r="P372" s="33"/>
      <c r="Q372" s="33"/>
      <c r="R372" s="33"/>
      <c r="S372" s="33"/>
      <c r="T372" s="33"/>
      <c r="U372" s="99"/>
      <c r="V372" s="99"/>
      <c r="W372" s="105"/>
      <c r="X372" s="33"/>
      <c r="Y372" s="33"/>
      <c r="Z372" s="33"/>
      <c r="AA372" s="33"/>
      <c r="AB372" s="33"/>
      <c r="AC372" s="33"/>
      <c r="AD372" s="33"/>
    </row>
    <row r="373" spans="14:30" x14ac:dyDescent="0.25">
      <c r="N373" s="105"/>
      <c r="O373" s="33"/>
      <c r="P373" s="33"/>
      <c r="Q373" s="33"/>
      <c r="R373" s="33"/>
      <c r="S373" s="33"/>
      <c r="T373" s="33"/>
      <c r="U373" s="99"/>
      <c r="V373" s="99"/>
      <c r="W373" s="105"/>
      <c r="X373" s="33"/>
      <c r="Y373" s="33"/>
      <c r="Z373" s="33"/>
      <c r="AA373" s="33"/>
      <c r="AB373" s="33"/>
      <c r="AC373" s="33"/>
      <c r="AD373" s="33"/>
    </row>
    <row r="374" spans="14:30" x14ac:dyDescent="0.25">
      <c r="N374" s="105"/>
      <c r="O374" s="33"/>
      <c r="P374" s="33"/>
      <c r="Q374" s="33"/>
      <c r="R374" s="33"/>
      <c r="S374" s="33"/>
      <c r="T374" s="33"/>
      <c r="U374" s="99"/>
      <c r="V374" s="99"/>
      <c r="W374" s="105"/>
      <c r="X374" s="33"/>
      <c r="Y374" s="33"/>
      <c r="Z374" s="33"/>
      <c r="AA374" s="33"/>
      <c r="AB374" s="33"/>
      <c r="AC374" s="33"/>
      <c r="AD374" s="33"/>
    </row>
    <row r="375" spans="14:30" x14ac:dyDescent="0.25">
      <c r="N375" s="105"/>
      <c r="O375" s="33"/>
      <c r="P375" s="33"/>
      <c r="Q375" s="33"/>
      <c r="R375" s="33"/>
      <c r="S375" s="33"/>
      <c r="T375" s="33"/>
    </row>
    <row r="378" spans="14:30" ht="15" customHeight="1" x14ac:dyDescent="0.25"/>
    <row r="385" spans="15:15" x14ac:dyDescent="0.25">
      <c r="O385" s="33"/>
    </row>
  </sheetData>
  <mergeCells count="61">
    <mergeCell ref="AQ262:AV262"/>
    <mergeCell ref="AD250:AI250"/>
    <mergeCell ref="AD258:AI259"/>
    <mergeCell ref="AJ258:AJ259"/>
    <mergeCell ref="AK258:AK259"/>
    <mergeCell ref="O275:T275"/>
    <mergeCell ref="D145:E145"/>
    <mergeCell ref="F145:G145"/>
    <mergeCell ref="A267:C267"/>
    <mergeCell ref="A275:C275"/>
    <mergeCell ref="S250:Z250"/>
    <mergeCell ref="J250:P250"/>
    <mergeCell ref="O258:T258"/>
    <mergeCell ref="L145:Q145"/>
    <mergeCell ref="T145:Z145"/>
    <mergeCell ref="A250:C250"/>
    <mergeCell ref="A259:C259"/>
    <mergeCell ref="O267:U267"/>
    <mergeCell ref="I259:O259"/>
    <mergeCell ref="X274:AD274"/>
    <mergeCell ref="O266:T266"/>
    <mergeCell ref="BG4:BG6"/>
    <mergeCell ref="BE4:BE6"/>
    <mergeCell ref="AC4:BD4"/>
    <mergeCell ref="AB4:AB6"/>
    <mergeCell ref="AO5:AU5"/>
    <mergeCell ref="AW5:BC5"/>
    <mergeCell ref="AV5:AV6"/>
    <mergeCell ref="BD5:BD6"/>
    <mergeCell ref="AH5:AH6"/>
    <mergeCell ref="AN5:AN6"/>
    <mergeCell ref="AC145:AD145"/>
    <mergeCell ref="A4:A6"/>
    <mergeCell ref="B4:H5"/>
    <mergeCell ref="N134:O134"/>
    <mergeCell ref="N131:O131"/>
    <mergeCell ref="N132:O132"/>
    <mergeCell ref="N133:O133"/>
    <mergeCell ref="I4:I6"/>
    <mergeCell ref="J4:V5"/>
    <mergeCell ref="A145:B145"/>
    <mergeCell ref="AC134:AD134"/>
    <mergeCell ref="AC133:AD133"/>
    <mergeCell ref="AC132:AD132"/>
    <mergeCell ref="AC131:AD131"/>
    <mergeCell ref="W4:W6"/>
    <mergeCell ref="AQ131:AR131"/>
    <mergeCell ref="AQ132:AR132"/>
    <mergeCell ref="AQ133:AR133"/>
    <mergeCell ref="X4:AA5"/>
    <mergeCell ref="AC5:AG5"/>
    <mergeCell ref="AI5:AM5"/>
    <mergeCell ref="AQ134:AR134"/>
    <mergeCell ref="AR145:AV145"/>
    <mergeCell ref="BS145:BV145"/>
    <mergeCell ref="AQ250:AV250"/>
    <mergeCell ref="BB145:BF145"/>
    <mergeCell ref="BA250:BF250"/>
    <mergeCell ref="BI145:BO145"/>
    <mergeCell ref="BJ250:BQ250"/>
    <mergeCell ref="BU250:BY250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VARIABEL BANDUNG KIDUL</vt:lpstr>
      <vt:lpstr>DATA RESPONDEN BANDUNG KIDUL</vt:lpstr>
      <vt:lpstr>TABEL KODING KARAKTER INDIVIDU</vt:lpstr>
      <vt:lpstr>DATA OLAHAN BANDUNG KIDUL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2017-02-13T05:58:44Z</dcterms:created>
  <dcterms:modified xsi:type="dcterms:W3CDTF">2017-04-18T00:12:02Z</dcterms:modified>
</cp:coreProperties>
</file>